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ty flores\"/>
    </mc:Choice>
  </mc:AlternateContent>
  <bookViews>
    <workbookView xWindow="0" yWindow="0" windowWidth="28800" windowHeight="11535"/>
  </bookViews>
  <sheets>
    <sheet name="2020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2" i="2" l="1"/>
  <c r="Z32" i="2"/>
  <c r="Y32" i="2"/>
  <c r="AA32" i="2" s="1"/>
  <c r="X32" i="2"/>
  <c r="V32" i="2"/>
  <c r="U32" i="2"/>
  <c r="T32" i="2"/>
  <c r="S32" i="2"/>
  <c r="R32" i="2"/>
  <c r="Q32" i="2"/>
  <c r="P32" i="2"/>
  <c r="N32" i="2"/>
  <c r="M32" i="2"/>
  <c r="L32" i="2"/>
  <c r="K32" i="2"/>
  <c r="J32" i="2"/>
  <c r="I32" i="2"/>
  <c r="H32" i="2"/>
  <c r="G32" i="2"/>
  <c r="F32" i="2"/>
  <c r="E32" i="2"/>
  <c r="D32" i="2"/>
  <c r="C32" i="2"/>
  <c r="AB31" i="2"/>
  <c r="Z31" i="2"/>
  <c r="Y31" i="2"/>
  <c r="X31" i="2"/>
  <c r="V31" i="2"/>
  <c r="U31" i="2"/>
  <c r="T31" i="2"/>
  <c r="S31" i="2"/>
  <c r="R31" i="2"/>
  <c r="Q31" i="2"/>
  <c r="P31" i="2"/>
  <c r="N31" i="2"/>
  <c r="M31" i="2"/>
  <c r="L31" i="2"/>
  <c r="K31" i="2"/>
  <c r="J31" i="2"/>
  <c r="I31" i="2"/>
  <c r="H31" i="2"/>
  <c r="G31" i="2"/>
  <c r="F31" i="2"/>
  <c r="E31" i="2"/>
  <c r="D31" i="2"/>
  <c r="C31" i="2"/>
  <c r="AB30" i="2"/>
  <c r="Z30" i="2"/>
  <c r="AA30" i="2" s="1"/>
  <c r="Y30" i="2"/>
  <c r="X30" i="2"/>
  <c r="V30" i="2"/>
  <c r="U30" i="2"/>
  <c r="T30" i="2"/>
  <c r="S30" i="2"/>
  <c r="R30" i="2"/>
  <c r="Q30" i="2"/>
  <c r="P30" i="2"/>
  <c r="N30" i="2"/>
  <c r="M30" i="2"/>
  <c r="L30" i="2"/>
  <c r="K30" i="2"/>
  <c r="J30" i="2"/>
  <c r="I30" i="2"/>
  <c r="H30" i="2"/>
  <c r="G30" i="2"/>
  <c r="F30" i="2"/>
  <c r="E30" i="2"/>
  <c r="D30" i="2"/>
  <c r="C30" i="2"/>
  <c r="AB29" i="2"/>
  <c r="Z29" i="2"/>
  <c r="Y29" i="2"/>
  <c r="X29" i="2"/>
  <c r="V29" i="2"/>
  <c r="U29" i="2"/>
  <c r="T29" i="2"/>
  <c r="S29" i="2"/>
  <c r="R29" i="2"/>
  <c r="Q29" i="2"/>
  <c r="P29" i="2"/>
  <c r="N29" i="2"/>
  <c r="M29" i="2"/>
  <c r="L29" i="2"/>
  <c r="K29" i="2"/>
  <c r="J29" i="2"/>
  <c r="I29" i="2"/>
  <c r="H29" i="2"/>
  <c r="G29" i="2"/>
  <c r="F29" i="2"/>
  <c r="E29" i="2"/>
  <c r="D29" i="2"/>
  <c r="C29" i="2"/>
  <c r="AB28" i="2"/>
  <c r="Z28" i="2"/>
  <c r="Y28" i="2"/>
  <c r="X28" i="2"/>
  <c r="V28" i="2"/>
  <c r="U28" i="2"/>
  <c r="T28" i="2"/>
  <c r="S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AB27" i="2"/>
  <c r="Z27" i="2"/>
  <c r="Y27" i="2"/>
  <c r="X27" i="2"/>
  <c r="V27" i="2"/>
  <c r="U27" i="2"/>
  <c r="T27" i="2"/>
  <c r="S27" i="2"/>
  <c r="R27" i="2"/>
  <c r="Q27" i="2"/>
  <c r="P27" i="2"/>
  <c r="N27" i="2"/>
  <c r="M27" i="2"/>
  <c r="L27" i="2"/>
  <c r="K27" i="2"/>
  <c r="J27" i="2"/>
  <c r="I27" i="2"/>
  <c r="H27" i="2"/>
  <c r="G27" i="2"/>
  <c r="F27" i="2"/>
  <c r="E27" i="2"/>
  <c r="D27" i="2"/>
  <c r="C27" i="2"/>
  <c r="AB26" i="2"/>
  <c r="Z26" i="2"/>
  <c r="AA26" i="2" s="1"/>
  <c r="Y26" i="2"/>
  <c r="X26" i="2"/>
  <c r="V26" i="2"/>
  <c r="U26" i="2"/>
  <c r="T26" i="2"/>
  <c r="S26" i="2"/>
  <c r="R26" i="2"/>
  <c r="Q26" i="2"/>
  <c r="P26" i="2"/>
  <c r="N26" i="2"/>
  <c r="M26" i="2"/>
  <c r="L26" i="2"/>
  <c r="O26" i="2" s="1"/>
  <c r="K26" i="2"/>
  <c r="J26" i="2"/>
  <c r="I26" i="2"/>
  <c r="H26" i="2"/>
  <c r="G26" i="2"/>
  <c r="F26" i="2"/>
  <c r="E26" i="2"/>
  <c r="D26" i="2"/>
  <c r="C26" i="2"/>
  <c r="AB25" i="2"/>
  <c r="Z25" i="2"/>
  <c r="Y25" i="2"/>
  <c r="X25" i="2"/>
  <c r="V25" i="2"/>
  <c r="U25" i="2"/>
  <c r="T25" i="2"/>
  <c r="S25" i="2"/>
  <c r="R25" i="2"/>
  <c r="Q25" i="2"/>
  <c r="P25" i="2"/>
  <c r="N25" i="2"/>
  <c r="M25" i="2"/>
  <c r="L25" i="2"/>
  <c r="O25" i="2" s="1"/>
  <c r="K25" i="2"/>
  <c r="J25" i="2"/>
  <c r="I25" i="2"/>
  <c r="H25" i="2"/>
  <c r="G25" i="2"/>
  <c r="F25" i="2"/>
  <c r="E25" i="2"/>
  <c r="D25" i="2"/>
  <c r="C25" i="2"/>
  <c r="AB24" i="2"/>
  <c r="Z24" i="2"/>
  <c r="Y24" i="2"/>
  <c r="AA24" i="2" s="1"/>
  <c r="X24" i="2"/>
  <c r="V24" i="2"/>
  <c r="U24" i="2"/>
  <c r="T24" i="2"/>
  <c r="S24" i="2"/>
  <c r="R24" i="2"/>
  <c r="Q24" i="2"/>
  <c r="P24" i="2"/>
  <c r="N24" i="2"/>
  <c r="M24" i="2"/>
  <c r="L24" i="2"/>
  <c r="K24" i="2"/>
  <c r="J24" i="2"/>
  <c r="I24" i="2"/>
  <c r="H24" i="2"/>
  <c r="G24" i="2"/>
  <c r="F24" i="2"/>
  <c r="E24" i="2"/>
  <c r="D24" i="2"/>
  <c r="C24" i="2"/>
  <c r="AB23" i="2"/>
  <c r="Z23" i="2"/>
  <c r="Y23" i="2"/>
  <c r="AA23" i="2" s="1"/>
  <c r="X23" i="2"/>
  <c r="V23" i="2"/>
  <c r="U23" i="2"/>
  <c r="T23" i="2"/>
  <c r="S23" i="2"/>
  <c r="R23" i="2"/>
  <c r="Q23" i="2"/>
  <c r="P23" i="2"/>
  <c r="N23" i="2"/>
  <c r="M23" i="2"/>
  <c r="L23" i="2"/>
  <c r="K23" i="2"/>
  <c r="J23" i="2"/>
  <c r="I23" i="2"/>
  <c r="H23" i="2"/>
  <c r="G23" i="2"/>
  <c r="F23" i="2"/>
  <c r="E23" i="2"/>
  <c r="D23" i="2"/>
  <c r="C23" i="2"/>
  <c r="AB22" i="2"/>
  <c r="Z22" i="2"/>
  <c r="Y22" i="2"/>
  <c r="X22" i="2"/>
  <c r="V22" i="2"/>
  <c r="U22" i="2"/>
  <c r="T22" i="2"/>
  <c r="S22" i="2"/>
  <c r="R22" i="2"/>
  <c r="Q22" i="2"/>
  <c r="P22" i="2"/>
  <c r="N22" i="2"/>
  <c r="M22" i="2"/>
  <c r="L22" i="2"/>
  <c r="O22" i="2" s="1"/>
  <c r="K22" i="2"/>
  <c r="J22" i="2"/>
  <c r="I22" i="2"/>
  <c r="H22" i="2"/>
  <c r="G22" i="2"/>
  <c r="F22" i="2"/>
  <c r="E22" i="2"/>
  <c r="D22" i="2"/>
  <c r="C22" i="2"/>
  <c r="AB21" i="2"/>
  <c r="Z21" i="2"/>
  <c r="Y21" i="2"/>
  <c r="X21" i="2"/>
  <c r="V21" i="2"/>
  <c r="U21" i="2"/>
  <c r="T21" i="2"/>
  <c r="S21" i="2"/>
  <c r="R21" i="2"/>
  <c r="Q21" i="2"/>
  <c r="P21" i="2"/>
  <c r="N21" i="2"/>
  <c r="M21" i="2"/>
  <c r="L21" i="2"/>
  <c r="O21" i="2" s="1"/>
  <c r="K21" i="2"/>
  <c r="J21" i="2"/>
  <c r="I21" i="2"/>
  <c r="H21" i="2"/>
  <c r="G21" i="2"/>
  <c r="F21" i="2"/>
  <c r="E21" i="2"/>
  <c r="D21" i="2"/>
  <c r="C21" i="2"/>
  <c r="W21" i="2" s="1"/>
  <c r="AB20" i="2"/>
  <c r="Z20" i="2"/>
  <c r="Y20" i="2"/>
  <c r="AA20" i="2" s="1"/>
  <c r="X20" i="2"/>
  <c r="V20" i="2"/>
  <c r="U20" i="2"/>
  <c r="T20" i="2"/>
  <c r="S20" i="2"/>
  <c r="R20" i="2"/>
  <c r="Q20" i="2"/>
  <c r="P20" i="2"/>
  <c r="N20" i="2"/>
  <c r="M20" i="2"/>
  <c r="L20" i="2"/>
  <c r="K20" i="2"/>
  <c r="J20" i="2"/>
  <c r="I20" i="2"/>
  <c r="H20" i="2"/>
  <c r="G20" i="2"/>
  <c r="F20" i="2"/>
  <c r="E20" i="2"/>
  <c r="D20" i="2"/>
  <c r="C20" i="2"/>
  <c r="AB19" i="2"/>
  <c r="Z19" i="2"/>
  <c r="Y19" i="2"/>
  <c r="X19" i="2"/>
  <c r="V19" i="2"/>
  <c r="U19" i="2"/>
  <c r="T19" i="2"/>
  <c r="S19" i="2"/>
  <c r="R19" i="2"/>
  <c r="Q19" i="2"/>
  <c r="P19" i="2"/>
  <c r="N19" i="2"/>
  <c r="M19" i="2"/>
  <c r="L19" i="2"/>
  <c r="K19" i="2"/>
  <c r="J19" i="2"/>
  <c r="I19" i="2"/>
  <c r="H19" i="2"/>
  <c r="G19" i="2"/>
  <c r="F19" i="2"/>
  <c r="E19" i="2"/>
  <c r="D19" i="2"/>
  <c r="C19" i="2"/>
  <c r="AB18" i="2"/>
  <c r="AA18" i="2"/>
  <c r="Z18" i="2"/>
  <c r="Y18" i="2"/>
  <c r="X18" i="2"/>
  <c r="V18" i="2"/>
  <c r="U18" i="2"/>
  <c r="T18" i="2"/>
  <c r="S18" i="2"/>
  <c r="R18" i="2"/>
  <c r="Q18" i="2"/>
  <c r="P18" i="2"/>
  <c r="N18" i="2"/>
  <c r="M18" i="2"/>
  <c r="O18" i="2" s="1"/>
  <c r="L18" i="2"/>
  <c r="K18" i="2"/>
  <c r="J18" i="2"/>
  <c r="I18" i="2"/>
  <c r="H18" i="2"/>
  <c r="G18" i="2"/>
  <c r="F18" i="2"/>
  <c r="E18" i="2"/>
  <c r="D18" i="2"/>
  <c r="C18" i="2"/>
  <c r="AB17" i="2"/>
  <c r="Z17" i="2"/>
  <c r="AA17" i="2" s="1"/>
  <c r="Y17" i="2"/>
  <c r="X17" i="2"/>
  <c r="V17" i="2"/>
  <c r="U17" i="2"/>
  <c r="T17" i="2"/>
  <c r="S17" i="2"/>
  <c r="R17" i="2"/>
  <c r="Q17" i="2"/>
  <c r="P17" i="2"/>
  <c r="N17" i="2"/>
  <c r="M17" i="2"/>
  <c r="L17" i="2"/>
  <c r="K17" i="2"/>
  <c r="J17" i="2"/>
  <c r="I17" i="2"/>
  <c r="H17" i="2"/>
  <c r="G17" i="2"/>
  <c r="F17" i="2"/>
  <c r="E17" i="2"/>
  <c r="D17" i="2"/>
  <c r="C17" i="2"/>
  <c r="AB16" i="2"/>
  <c r="Z16" i="2"/>
  <c r="Y16" i="2"/>
  <c r="X16" i="2"/>
  <c r="V16" i="2"/>
  <c r="U16" i="2"/>
  <c r="T16" i="2"/>
  <c r="S16" i="2"/>
  <c r="R16" i="2"/>
  <c r="Q16" i="2"/>
  <c r="P16" i="2"/>
  <c r="N16" i="2"/>
  <c r="M16" i="2"/>
  <c r="L16" i="2"/>
  <c r="O16" i="2" s="1"/>
  <c r="K16" i="2"/>
  <c r="J16" i="2"/>
  <c r="I16" i="2"/>
  <c r="H16" i="2"/>
  <c r="G16" i="2"/>
  <c r="F16" i="2"/>
  <c r="E16" i="2"/>
  <c r="D16" i="2"/>
  <c r="C16" i="2"/>
  <c r="AB15" i="2"/>
  <c r="Z15" i="2"/>
  <c r="Y15" i="2"/>
  <c r="AA15" i="2" s="1"/>
  <c r="X15" i="2"/>
  <c r="V15" i="2"/>
  <c r="U15" i="2"/>
  <c r="T15" i="2"/>
  <c r="S15" i="2"/>
  <c r="R15" i="2"/>
  <c r="Q15" i="2"/>
  <c r="P15" i="2"/>
  <c r="N15" i="2"/>
  <c r="M15" i="2"/>
  <c r="L15" i="2"/>
  <c r="K15" i="2"/>
  <c r="J15" i="2"/>
  <c r="I15" i="2"/>
  <c r="H15" i="2"/>
  <c r="G15" i="2"/>
  <c r="F15" i="2"/>
  <c r="E15" i="2"/>
  <c r="D15" i="2"/>
  <c r="C15" i="2"/>
  <c r="AB14" i="2"/>
  <c r="Z14" i="2"/>
  <c r="Y14" i="2"/>
  <c r="AA14" i="2" s="1"/>
  <c r="X14" i="2"/>
  <c r="V14" i="2"/>
  <c r="U14" i="2"/>
  <c r="T14" i="2"/>
  <c r="S14" i="2"/>
  <c r="R14" i="2"/>
  <c r="Q14" i="2"/>
  <c r="P14" i="2"/>
  <c r="N14" i="2"/>
  <c r="M14" i="2"/>
  <c r="L14" i="2"/>
  <c r="K14" i="2"/>
  <c r="J14" i="2"/>
  <c r="I14" i="2"/>
  <c r="H14" i="2"/>
  <c r="G14" i="2"/>
  <c r="F14" i="2"/>
  <c r="E14" i="2"/>
  <c r="D14" i="2"/>
  <c r="C14" i="2"/>
  <c r="AB13" i="2"/>
  <c r="Z13" i="2"/>
  <c r="Y13" i="2"/>
  <c r="X13" i="2"/>
  <c r="V13" i="2"/>
  <c r="U13" i="2"/>
  <c r="T13" i="2"/>
  <c r="S13" i="2"/>
  <c r="R13" i="2"/>
  <c r="Q13" i="2"/>
  <c r="P13" i="2"/>
  <c r="N13" i="2"/>
  <c r="M13" i="2"/>
  <c r="L13" i="2"/>
  <c r="K13" i="2"/>
  <c r="J13" i="2"/>
  <c r="I13" i="2"/>
  <c r="H13" i="2"/>
  <c r="G13" i="2"/>
  <c r="F13" i="2"/>
  <c r="E13" i="2"/>
  <c r="D13" i="2"/>
  <c r="C13" i="2"/>
  <c r="W15" i="2" l="1"/>
  <c r="AC15" i="2" s="1"/>
  <c r="AA29" i="2"/>
  <c r="O15" i="2"/>
  <c r="O24" i="2"/>
  <c r="W24" i="2" s="1"/>
  <c r="AC24" i="2" s="1"/>
  <c r="O28" i="2"/>
  <c r="W28" i="2" s="1"/>
  <c r="O30" i="2"/>
  <c r="W30" i="2" s="1"/>
  <c r="AC30" i="2" s="1"/>
  <c r="C33" i="2"/>
  <c r="G33" i="2"/>
  <c r="K33" i="2"/>
  <c r="P33" i="2"/>
  <c r="T33" i="2"/>
  <c r="Y33" i="2"/>
  <c r="O14" i="2"/>
  <c r="W14" i="2" s="1"/>
  <c r="AC14" i="2" s="1"/>
  <c r="AA22" i="2"/>
  <c r="O23" i="2"/>
  <c r="W23" i="2" s="1"/>
  <c r="AC23" i="2" s="1"/>
  <c r="O27" i="2"/>
  <c r="AA27" i="2"/>
  <c r="AA31" i="2"/>
  <c r="H33" i="2"/>
  <c r="Q33" i="2"/>
  <c r="AA13" i="2"/>
  <c r="W18" i="2"/>
  <c r="AC18" i="2" s="1"/>
  <c r="AA21" i="2"/>
  <c r="AC21" i="2" s="1"/>
  <c r="D33" i="2"/>
  <c r="L33" i="2"/>
  <c r="U33" i="2"/>
  <c r="E33" i="2"/>
  <c r="I33" i="2"/>
  <c r="M33" i="2"/>
  <c r="R33" i="2"/>
  <c r="V33" i="2"/>
  <c r="AB33" i="2"/>
  <c r="AA19" i="2"/>
  <c r="O20" i="2"/>
  <c r="W20" i="2" s="1"/>
  <c r="AC20" i="2" s="1"/>
  <c r="W26" i="2"/>
  <c r="AC26" i="2" s="1"/>
  <c r="O32" i="2"/>
  <c r="W32" i="2" s="1"/>
  <c r="AC32" i="2" s="1"/>
  <c r="F33" i="2"/>
  <c r="J33" i="2"/>
  <c r="N33" i="2"/>
  <c r="S33" i="2"/>
  <c r="X33" i="2"/>
  <c r="AA16" i="2"/>
  <c r="O17" i="2"/>
  <c r="W17" i="2" s="1"/>
  <c r="AC17" i="2" s="1"/>
  <c r="O19" i="2"/>
  <c r="W19" i="2" s="1"/>
  <c r="AC19" i="2" s="1"/>
  <c r="W22" i="2"/>
  <c r="AA25" i="2"/>
  <c r="AA28" i="2"/>
  <c r="O29" i="2"/>
  <c r="W29" i="2" s="1"/>
  <c r="AC29" i="2" s="1"/>
  <c r="O31" i="2"/>
  <c r="W31" i="2" s="1"/>
  <c r="W16" i="2"/>
  <c r="AC16" i="2" s="1"/>
  <c r="W25" i="2"/>
  <c r="AC25" i="2" s="1"/>
  <c r="W27" i="2"/>
  <c r="AC27" i="2" s="1"/>
  <c r="Z33" i="2"/>
  <c r="O13" i="2"/>
  <c r="AC31" i="2" l="1"/>
  <c r="AC22" i="2"/>
  <c r="O33" i="2"/>
  <c r="AC28" i="2"/>
  <c r="AA33" i="2"/>
  <c r="W13" i="2"/>
  <c r="AC13" i="2" s="1"/>
  <c r="AC33" i="2" l="1"/>
  <c r="W33" i="2"/>
</calcChain>
</file>

<file path=xl/sharedStrings.xml><?xml version="1.0" encoding="utf-8"?>
<sst xmlns="http://schemas.openxmlformats.org/spreadsheetml/2006/main" count="66" uniqueCount="57">
  <si>
    <t>GOBIERNO DEL ESTADO DE NAYARIT</t>
  </si>
  <si>
    <t>SECRETARIA DE ADMINISTRACION Y FINANZAS</t>
  </si>
  <si>
    <t>SUBSECRETARIA DE INGRESOS</t>
  </si>
  <si>
    <t>No.</t>
  </si>
  <si>
    <t>MUNICIPIOS</t>
  </si>
  <si>
    <t>F.G.P.</t>
  </si>
  <si>
    <t>AJUSTES</t>
  </si>
  <si>
    <t>F.F.M.</t>
  </si>
  <si>
    <t>I.E.P.S.</t>
  </si>
  <si>
    <t xml:space="preserve">I.S.A.N. </t>
  </si>
  <si>
    <t>FONDO DE COMPENSACION ISAN</t>
  </si>
  <si>
    <t>DIFERENCIA FOFIR</t>
  </si>
  <si>
    <t>TOTAL FOFIR</t>
  </si>
  <si>
    <t>FONDO DE COMPENSACION</t>
  </si>
  <si>
    <t>I.E.P.S</t>
  </si>
  <si>
    <t>FONDO DE ISR</t>
  </si>
  <si>
    <t>TOTAL</t>
  </si>
  <si>
    <t>TOTAL DE</t>
  </si>
  <si>
    <t>APORTACIONES</t>
  </si>
  <si>
    <t>TENENCIA</t>
  </si>
  <si>
    <t xml:space="preserve">DE </t>
  </si>
  <si>
    <t>FOFIR</t>
  </si>
  <si>
    <t xml:space="preserve">  GASOLINA Y</t>
  </si>
  <si>
    <t>PARTICIPACIONES</t>
  </si>
  <si>
    <t>ING. MPALES.</t>
  </si>
  <si>
    <t>F.A.I.S.</t>
  </si>
  <si>
    <t>FORTAMUN</t>
  </si>
  <si>
    <t>ESTATAL</t>
  </si>
  <si>
    <t>REC</t>
  </si>
  <si>
    <t xml:space="preserve"> DIESEL</t>
  </si>
  <si>
    <t>FEDERALES</t>
  </si>
  <si>
    <t>COORDINADOS</t>
  </si>
  <si>
    <t>RAMO 33</t>
  </si>
  <si>
    <t>GENERAL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</si>
  <si>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</si>
  <si>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</si>
  <si>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</si>
  <si>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</si>
  <si>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</si>
  <si>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</si>
  <si>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</si>
  <si>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</si>
  <si>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</si>
  <si>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</si>
  <si>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</si>
  <si>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</si>
  <si>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</si>
  <si>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</si>
  <si>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</si>
  <si>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</si>
  <si>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</si>
  <si>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</si>
  <si>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</si>
  <si>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</si>
  <si>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>ISR ENAJENACION DE BIENES</t>
  </si>
  <si>
    <t>F.O.F.I.E.</t>
  </si>
  <si>
    <t>CONCENTRADO DE PARTICIPACIONES PAGADAS A LOS MUNICIPIOS POR RECAUDACION DE INGRESOS FEDERALES,  ESTATALES Y MUNICIPALES CORRESPONDIENTE A LOS MESES DE ENERO A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</si>
</sst>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13" x14ac:knownFonts="1">
    <font>
      <sz val="10"/>
      <name val="Arial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4" fontId="8" fillId="0" borderId="7" xfId="0" applyNumberFormat="1" applyFont="1" applyBorder="1"/>
    <xf numFmtId="4" fontId="0" fillId="0" borderId="0" xfId="0" applyNumberFormat="1"/>
    <xf numFmtId="0" fontId="8" fillId="0" borderId="0" xfId="0" applyFont="1"/>
    <xf numFmtId="4" fontId="8" fillId="0" borderId="0" xfId="0" applyNumberFormat="1" applyFont="1"/>
    <xf numFmtId="0" fontId="11" fillId="0" borderId="0" xfId="0" applyFont="1"/>
    <xf numFmtId="4" fontId="11" fillId="0" borderId="0" xfId="0" applyNumberFormat="1" applyFont="1"/>
    <xf numFmtId="17" fontId="8" fillId="0" borderId="0" xfId="0" applyNumberFormat="1" applyFont="1"/>
    <xf numFmtId="17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17" fontId="8" fillId="0" borderId="0" xfId="0" applyNumberFormat="1" applyFont="1" applyAlignment="1">
      <alignment horizontal="right"/>
    </xf>
    <xf numFmtId="8" fontId="8" fillId="0" borderId="0" xfId="0" applyNumberFormat="1" applyFont="1" applyAlignment="1">
      <alignment horizontal="right"/>
    </xf>
    <xf numFmtId="17" fontId="10" fillId="0" borderId="0" xfId="0" applyNumberFormat="1" applyFont="1"/>
    <xf numFmtId="0" fontId="8" fillId="0" borderId="0" xfId="0" applyFont="1" applyAlignment="1">
      <alignment horizontal="right"/>
    </xf>
    <xf numFmtId="0" fontId="12" fillId="0" borderId="0" xfId="0" applyFont="1"/>
    <xf numFmtId="0" fontId="8" fillId="0" borderId="0" xfId="0" applyFont="1" applyAlignment="1">
      <alignment horizontal="right" wrapText="1"/>
    </xf>
    <xf numFmtId="6" fontId="8" fillId="0" borderId="0" xfId="0" applyNumberFormat="1" applyFont="1"/>
    <xf numFmtId="8" fontId="8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4" fontId="5" fillId="2" borderId="7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35943</xdr:rowOff>
    </xdr:from>
    <xdr:to>
      <xdr:col>3</xdr:col>
      <xdr:colOff>464415</xdr:colOff>
      <xdr:row>4</xdr:row>
      <xdr:rowOff>152759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3"/>
          <a:ext cx="3007410" cy="853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EJERCICIO%202020%20t\CONCENTRADOS\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CENTRADO"/>
    </sheetNames>
    <sheetDataSet>
      <sheetData sheetId="0">
        <row r="17">
          <cell r="C17">
            <v>3858888.6</v>
          </cell>
          <cell r="E17">
            <v>1370339.23</v>
          </cell>
          <cell r="G17">
            <v>112981.75999999999</v>
          </cell>
          <cell r="J17">
            <v>26199.01</v>
          </cell>
          <cell r="K17">
            <v>7321.45</v>
          </cell>
          <cell r="L17">
            <v>138790.68</v>
          </cell>
          <cell r="M17">
            <v>7546.41</v>
          </cell>
          <cell r="O17">
            <v>239655.79</v>
          </cell>
          <cell r="P17">
            <v>144698.23999999999</v>
          </cell>
          <cell r="Q17">
            <v>6983</v>
          </cell>
          <cell r="T17">
            <v>0</v>
          </cell>
          <cell r="U17">
            <v>0</v>
          </cell>
          <cell r="W17">
            <v>0</v>
          </cell>
          <cell r="X17">
            <v>4191182.09</v>
          </cell>
          <cell r="Y17">
            <v>2351470.67</v>
          </cell>
          <cell r="AA17">
            <v>1164.75</v>
          </cell>
        </row>
        <row r="18">
          <cell r="C18">
            <v>2734049.44</v>
          </cell>
          <cell r="E18">
            <v>917209.63</v>
          </cell>
          <cell r="G18">
            <v>139584.01999999999</v>
          </cell>
          <cell r="J18">
            <v>20576.849999999999</v>
          </cell>
          <cell r="K18">
            <v>5750.31</v>
          </cell>
          <cell r="L18">
            <v>56657.02</v>
          </cell>
          <cell r="M18">
            <v>1788.75</v>
          </cell>
          <cell r="O18">
            <v>113476.2</v>
          </cell>
          <cell r="P18">
            <v>59769.53</v>
          </cell>
          <cell r="Q18">
            <v>0</v>
          </cell>
          <cell r="T18">
            <v>0</v>
          </cell>
          <cell r="U18">
            <v>0</v>
          </cell>
          <cell r="W18">
            <v>71933.02</v>
          </cell>
          <cell r="X18">
            <v>1033314.9</v>
          </cell>
          <cell r="Y18">
            <v>1005468.16</v>
          </cell>
          <cell r="AA18">
            <v>248.79</v>
          </cell>
        </row>
        <row r="19">
          <cell r="C19">
            <v>3114449.94</v>
          </cell>
          <cell r="E19">
            <v>852745.88</v>
          </cell>
          <cell r="G19">
            <v>144499.66</v>
          </cell>
          <cell r="J19">
            <v>33719.01</v>
          </cell>
          <cell r="K19">
            <v>9422.9500000000007</v>
          </cell>
          <cell r="L19">
            <v>41447.08</v>
          </cell>
          <cell r="M19">
            <v>239.15</v>
          </cell>
          <cell r="O19">
            <v>98716.08</v>
          </cell>
          <cell r="P19">
            <v>43899.25</v>
          </cell>
          <cell r="Q19">
            <v>214507</v>
          </cell>
          <cell r="T19">
            <v>0</v>
          </cell>
          <cell r="U19">
            <v>0</v>
          </cell>
          <cell r="W19">
            <v>11332.36</v>
          </cell>
          <cell r="X19">
            <v>820662.6</v>
          </cell>
          <cell r="Y19">
            <v>746931.81</v>
          </cell>
          <cell r="AA19">
            <v>233.21</v>
          </cell>
        </row>
        <row r="20">
          <cell r="C20">
            <v>4679851.72</v>
          </cell>
          <cell r="E20">
            <v>2010843.25</v>
          </cell>
          <cell r="G20">
            <v>129463.6</v>
          </cell>
          <cell r="J20">
            <v>65355.26</v>
          </cell>
          <cell r="K20">
            <v>18263.87</v>
          </cell>
          <cell r="L20">
            <v>335379.13</v>
          </cell>
          <cell r="M20">
            <v>758887.06</v>
          </cell>
          <cell r="O20">
            <v>496334.64</v>
          </cell>
          <cell r="P20">
            <v>407935.23</v>
          </cell>
          <cell r="Q20">
            <v>169286</v>
          </cell>
          <cell r="T20">
            <v>0</v>
          </cell>
          <cell r="U20">
            <v>0</v>
          </cell>
          <cell r="W20">
            <v>0</v>
          </cell>
          <cell r="X20">
            <v>2359909.9</v>
          </cell>
          <cell r="Y20">
            <v>9469791.9499999993</v>
          </cell>
          <cell r="AA20">
            <v>14815.29</v>
          </cell>
        </row>
        <row r="21">
          <cell r="C21">
            <v>5133598.37</v>
          </cell>
          <cell r="E21">
            <v>1830752.48</v>
          </cell>
          <cell r="G21">
            <v>100403.51</v>
          </cell>
          <cell r="J21">
            <v>38589.550000000003</v>
          </cell>
          <cell r="K21">
            <v>10784.05</v>
          </cell>
          <cell r="L21">
            <v>252104.72</v>
          </cell>
          <cell r="M21">
            <v>36161.730000000003</v>
          </cell>
          <cell r="O21">
            <v>388567.98</v>
          </cell>
          <cell r="P21">
            <v>270351.95</v>
          </cell>
          <cell r="Q21">
            <v>0</v>
          </cell>
          <cell r="T21">
            <v>0</v>
          </cell>
          <cell r="U21">
            <v>0</v>
          </cell>
          <cell r="W21">
            <v>0</v>
          </cell>
          <cell r="X21">
            <v>3299334.7</v>
          </cell>
          <cell r="Y21">
            <v>4759791.5999999996</v>
          </cell>
          <cell r="AA21">
            <v>5849.44</v>
          </cell>
        </row>
        <row r="22">
          <cell r="C22">
            <v>2163946.37</v>
          </cell>
          <cell r="E22">
            <v>602506.77</v>
          </cell>
          <cell r="G22">
            <v>193511.44</v>
          </cell>
          <cell r="J22">
            <v>25955.3</v>
          </cell>
          <cell r="K22">
            <v>7253.34</v>
          </cell>
          <cell r="L22">
            <v>122440</v>
          </cell>
          <cell r="M22">
            <v>117.04</v>
          </cell>
          <cell r="O22">
            <v>439249.03</v>
          </cell>
          <cell r="P22">
            <v>136962.07</v>
          </cell>
          <cell r="Q22">
            <v>170591</v>
          </cell>
          <cell r="T22">
            <v>0</v>
          </cell>
          <cell r="U22">
            <v>0</v>
          </cell>
          <cell r="W22">
            <v>630</v>
          </cell>
          <cell r="X22">
            <v>20001368.98</v>
          </cell>
          <cell r="Y22">
            <v>2679525.69</v>
          </cell>
          <cell r="AA22">
            <v>0</v>
          </cell>
        </row>
        <row r="23">
          <cell r="C23">
            <v>2305652.37</v>
          </cell>
          <cell r="E23">
            <v>563861.11</v>
          </cell>
          <cell r="G23">
            <v>190909.05</v>
          </cell>
          <cell r="J23">
            <v>29105.01</v>
          </cell>
          <cell r="K23">
            <v>8133.55</v>
          </cell>
          <cell r="L23">
            <v>42207.58</v>
          </cell>
          <cell r="M23">
            <v>8.89</v>
          </cell>
          <cell r="O23">
            <v>137356.5</v>
          </cell>
          <cell r="P23">
            <v>45233.82</v>
          </cell>
          <cell r="Q23">
            <v>75070</v>
          </cell>
          <cell r="T23">
            <v>0</v>
          </cell>
          <cell r="U23">
            <v>0</v>
          </cell>
          <cell r="W23">
            <v>0</v>
          </cell>
          <cell r="X23">
            <v>6578836.4900000002</v>
          </cell>
          <cell r="Y23">
            <v>795021.34</v>
          </cell>
          <cell r="AA23">
            <v>0</v>
          </cell>
        </row>
        <row r="24">
          <cell r="C24">
            <v>3370545.56</v>
          </cell>
          <cell r="E24">
            <v>1196379.52</v>
          </cell>
          <cell r="G24">
            <v>121367.25</v>
          </cell>
          <cell r="J24">
            <v>22923.65</v>
          </cell>
          <cell r="K24">
            <v>6406.13</v>
          </cell>
          <cell r="L24">
            <v>103047.33</v>
          </cell>
          <cell r="M24">
            <v>7139.94</v>
          </cell>
          <cell r="O24">
            <v>172319.62</v>
          </cell>
          <cell r="P24">
            <v>109097.05</v>
          </cell>
          <cell r="Q24">
            <v>315716</v>
          </cell>
          <cell r="T24">
            <v>0</v>
          </cell>
          <cell r="U24">
            <v>0</v>
          </cell>
          <cell r="W24">
            <v>0</v>
          </cell>
          <cell r="X24">
            <v>1838332.1</v>
          </cell>
          <cell r="Y24">
            <v>1853999.33</v>
          </cell>
          <cell r="AA24">
            <v>1252.73</v>
          </cell>
        </row>
        <row r="25">
          <cell r="C25">
            <v>3082096.73</v>
          </cell>
          <cell r="E25">
            <v>1033554.71</v>
          </cell>
          <cell r="G25">
            <v>129463.6</v>
          </cell>
          <cell r="J25">
            <v>22652.94</v>
          </cell>
          <cell r="K25">
            <v>6330.48</v>
          </cell>
          <cell r="L25">
            <v>64261.99</v>
          </cell>
          <cell r="M25">
            <v>907.86</v>
          </cell>
          <cell r="O25">
            <v>151370.93</v>
          </cell>
          <cell r="P25">
            <v>68263.28</v>
          </cell>
          <cell r="Q25">
            <v>0</v>
          </cell>
          <cell r="T25">
            <v>0</v>
          </cell>
          <cell r="U25">
            <v>0</v>
          </cell>
          <cell r="W25">
            <v>3705.56</v>
          </cell>
          <cell r="X25">
            <v>3765676.1</v>
          </cell>
          <cell r="Y25">
            <v>1171039.83</v>
          </cell>
          <cell r="AA25">
            <v>601.17999999999995</v>
          </cell>
        </row>
        <row r="26">
          <cell r="C26">
            <v>2025389.13</v>
          </cell>
          <cell r="E26">
            <v>595409.71</v>
          </cell>
          <cell r="G26">
            <v>184981.37</v>
          </cell>
          <cell r="J26">
            <v>20126.87</v>
          </cell>
          <cell r="K26">
            <v>5624.56</v>
          </cell>
          <cell r="L26">
            <v>48291.55</v>
          </cell>
          <cell r="M26">
            <v>591.80999999999995</v>
          </cell>
          <cell r="O26">
            <v>153918.96</v>
          </cell>
          <cell r="P26">
            <v>51640.31</v>
          </cell>
          <cell r="Q26">
            <v>248113</v>
          </cell>
          <cell r="T26">
            <v>0</v>
          </cell>
          <cell r="U26">
            <v>0</v>
          </cell>
          <cell r="W26">
            <v>14534.52</v>
          </cell>
          <cell r="X26">
            <v>4660385.79</v>
          </cell>
          <cell r="Y26">
            <v>902230.09</v>
          </cell>
          <cell r="AA26">
            <v>0</v>
          </cell>
        </row>
        <row r="27">
          <cell r="C27">
            <v>3278989.34</v>
          </cell>
          <cell r="E27">
            <v>1277528.57</v>
          </cell>
          <cell r="G27">
            <v>128596.13</v>
          </cell>
          <cell r="J27">
            <v>27277.599999999999</v>
          </cell>
          <cell r="K27">
            <v>7622.87</v>
          </cell>
          <cell r="L27">
            <v>128904.22</v>
          </cell>
          <cell r="M27">
            <v>1120.6400000000001</v>
          </cell>
          <cell r="O27">
            <v>311040.03000000003</v>
          </cell>
          <cell r="P27">
            <v>133663.25</v>
          </cell>
          <cell r="Q27">
            <v>31433</v>
          </cell>
          <cell r="T27">
            <v>0</v>
          </cell>
          <cell r="U27">
            <v>0</v>
          </cell>
          <cell r="W27">
            <v>134099.37</v>
          </cell>
          <cell r="X27">
            <v>4185653.69</v>
          </cell>
          <cell r="Y27">
            <v>2136674.9900000002</v>
          </cell>
          <cell r="AA27">
            <v>629.29999999999995</v>
          </cell>
        </row>
        <row r="28">
          <cell r="C28">
            <v>3471906.02</v>
          </cell>
          <cell r="E28">
            <v>1225419.3400000001</v>
          </cell>
          <cell r="G28">
            <v>118041.97</v>
          </cell>
          <cell r="J28">
            <v>22019.67</v>
          </cell>
          <cell r="K28">
            <v>6153.51</v>
          </cell>
          <cell r="L28">
            <v>84034.91</v>
          </cell>
          <cell r="M28">
            <v>1304.25</v>
          </cell>
          <cell r="O28">
            <v>166867.94</v>
          </cell>
          <cell r="P28">
            <v>89699.97</v>
          </cell>
          <cell r="Q28">
            <v>6370</v>
          </cell>
          <cell r="T28">
            <v>0</v>
          </cell>
          <cell r="U28">
            <v>0</v>
          </cell>
          <cell r="W28">
            <v>15563.93</v>
          </cell>
          <cell r="X28">
            <v>3924857.1</v>
          </cell>
          <cell r="Y28">
            <v>1559474.62</v>
          </cell>
          <cell r="AA28">
            <v>708.6</v>
          </cell>
        </row>
        <row r="29">
          <cell r="C29">
            <v>4791385.5599999996</v>
          </cell>
          <cell r="E29">
            <v>1747698.56</v>
          </cell>
          <cell r="G29">
            <v>99969.78</v>
          </cell>
          <cell r="J29">
            <v>28380.77</v>
          </cell>
          <cell r="K29">
            <v>7931.15</v>
          </cell>
          <cell r="L29">
            <v>150198.14000000001</v>
          </cell>
          <cell r="M29">
            <v>5221.57</v>
          </cell>
          <cell r="O29">
            <v>216692.12</v>
          </cell>
          <cell r="P29">
            <v>160085.96</v>
          </cell>
          <cell r="Q29">
            <v>1851064</v>
          </cell>
          <cell r="T29">
            <v>0</v>
          </cell>
          <cell r="U29">
            <v>0</v>
          </cell>
          <cell r="W29">
            <v>0</v>
          </cell>
          <cell r="X29">
            <v>2729568.2</v>
          </cell>
          <cell r="Y29">
            <v>2771860.1</v>
          </cell>
          <cell r="AA29">
            <v>447.24</v>
          </cell>
        </row>
        <row r="30">
          <cell r="C30">
            <v>2377890.16</v>
          </cell>
          <cell r="E30">
            <v>771175.56</v>
          </cell>
          <cell r="G30">
            <v>152885.16</v>
          </cell>
          <cell r="J30">
            <v>18283.95</v>
          </cell>
          <cell r="K30">
            <v>5109.55</v>
          </cell>
          <cell r="L30">
            <v>28518.63</v>
          </cell>
          <cell r="M30">
            <v>278.5</v>
          </cell>
          <cell r="O30">
            <v>78672.36</v>
          </cell>
          <cell r="P30">
            <v>29570.32</v>
          </cell>
          <cell r="Q30">
            <v>488452</v>
          </cell>
          <cell r="T30">
            <v>0</v>
          </cell>
          <cell r="U30">
            <v>0</v>
          </cell>
          <cell r="W30">
            <v>19459.900000000001</v>
          </cell>
          <cell r="X30">
            <v>688024.5</v>
          </cell>
          <cell r="Y30">
            <v>472638.73</v>
          </cell>
          <cell r="AA30">
            <v>3082.16</v>
          </cell>
        </row>
        <row r="31">
          <cell r="C31">
            <v>3049198.44</v>
          </cell>
          <cell r="E31">
            <v>1044229.32</v>
          </cell>
          <cell r="G31">
            <v>129463.6</v>
          </cell>
          <cell r="J31">
            <v>21773.69</v>
          </cell>
          <cell r="K31">
            <v>6084.77</v>
          </cell>
          <cell r="L31">
            <v>86696.65</v>
          </cell>
          <cell r="M31">
            <v>2072.2199999999998</v>
          </cell>
          <cell r="O31">
            <v>148906.51999999999</v>
          </cell>
          <cell r="P31">
            <v>90553.31</v>
          </cell>
          <cell r="Q31">
            <v>1101491</v>
          </cell>
          <cell r="T31">
            <v>0</v>
          </cell>
          <cell r="U31">
            <v>0</v>
          </cell>
          <cell r="W31">
            <v>67577.009999999995</v>
          </cell>
          <cell r="X31">
            <v>2416089.6</v>
          </cell>
          <cell r="Y31">
            <v>1479682.57</v>
          </cell>
          <cell r="AA31">
            <v>3014.5</v>
          </cell>
        </row>
        <row r="32">
          <cell r="C32">
            <v>8359897.25</v>
          </cell>
          <cell r="E32">
            <v>3853648.16</v>
          </cell>
          <cell r="G32">
            <v>80596.39</v>
          </cell>
          <cell r="J32">
            <v>46181.45</v>
          </cell>
          <cell r="K32">
            <v>12905.65</v>
          </cell>
          <cell r="L32">
            <v>337660.62</v>
          </cell>
          <cell r="M32">
            <v>29426.59</v>
          </cell>
          <cell r="O32">
            <v>534285.52</v>
          </cell>
          <cell r="P32">
            <v>358871.9</v>
          </cell>
          <cell r="Q32">
            <v>0</v>
          </cell>
          <cell r="T32">
            <v>0</v>
          </cell>
          <cell r="U32">
            <v>0</v>
          </cell>
          <cell r="W32">
            <v>868228.14</v>
          </cell>
          <cell r="X32">
            <v>6000402.8899999997</v>
          </cell>
          <cell r="Y32">
            <v>6165291.5</v>
          </cell>
          <cell r="AA32">
            <v>12262.93</v>
          </cell>
        </row>
        <row r="33">
          <cell r="C33">
            <v>3766210.89</v>
          </cell>
          <cell r="E33">
            <v>1313257.49</v>
          </cell>
          <cell r="G33">
            <v>115005.84</v>
          </cell>
          <cell r="J33">
            <v>26272.41</v>
          </cell>
          <cell r="K33">
            <v>7341.96</v>
          </cell>
          <cell r="L33">
            <v>149057.39000000001</v>
          </cell>
          <cell r="M33">
            <v>3407.54</v>
          </cell>
          <cell r="O33">
            <v>283086.15999999997</v>
          </cell>
          <cell r="P33">
            <v>155061.70000000001</v>
          </cell>
          <cell r="Q33">
            <v>308076</v>
          </cell>
          <cell r="T33">
            <v>0</v>
          </cell>
          <cell r="U33">
            <v>0</v>
          </cell>
          <cell r="W33">
            <v>0</v>
          </cell>
          <cell r="X33">
            <v>2831287.6</v>
          </cell>
          <cell r="Y33">
            <v>2503302.4700000002</v>
          </cell>
          <cell r="AA33">
            <v>1331.35</v>
          </cell>
        </row>
        <row r="34">
          <cell r="C34">
            <v>36893666.149999999</v>
          </cell>
          <cell r="E34">
            <v>15125223.779999999</v>
          </cell>
          <cell r="G34">
            <v>61367.58</v>
          </cell>
          <cell r="J34">
            <v>157174.84</v>
          </cell>
          <cell r="K34">
            <v>43923.33</v>
          </cell>
          <cell r="L34">
            <v>1346840</v>
          </cell>
          <cell r="M34">
            <v>2640957.83</v>
          </cell>
          <cell r="O34">
            <v>1826605.21</v>
          </cell>
          <cell r="P34">
            <v>1454168.47</v>
          </cell>
          <cell r="Q34">
            <v>394897</v>
          </cell>
          <cell r="T34">
            <v>0</v>
          </cell>
          <cell r="U34">
            <v>0</v>
          </cell>
          <cell r="W34">
            <v>0</v>
          </cell>
          <cell r="X34">
            <v>7744025.5899999999</v>
          </cell>
          <cell r="Y34">
            <v>26068430.670000002</v>
          </cell>
          <cell r="AA34">
            <v>205310.36</v>
          </cell>
        </row>
        <row r="35">
          <cell r="C35">
            <v>4007671.22</v>
          </cell>
          <cell r="E35">
            <v>1589829.98</v>
          </cell>
          <cell r="G35">
            <v>110523.94</v>
          </cell>
          <cell r="J35">
            <v>26562.45</v>
          </cell>
          <cell r="K35">
            <v>7423.02</v>
          </cell>
          <cell r="L35">
            <v>114074.53</v>
          </cell>
          <cell r="M35">
            <v>1091.54</v>
          </cell>
          <cell r="O35">
            <v>175922.57</v>
          </cell>
          <cell r="P35">
            <v>118833.15</v>
          </cell>
          <cell r="Q35">
            <v>28757</v>
          </cell>
          <cell r="T35">
            <v>0</v>
          </cell>
          <cell r="U35">
            <v>0</v>
          </cell>
          <cell r="W35">
            <v>125883.28</v>
          </cell>
          <cell r="X35">
            <v>1950239.3</v>
          </cell>
          <cell r="Y35">
            <v>1926417.24</v>
          </cell>
          <cell r="AA35">
            <v>20.25</v>
          </cell>
        </row>
        <row r="36">
          <cell r="C36">
            <v>3811065.54</v>
          </cell>
          <cell r="E36">
            <v>1288146.95</v>
          </cell>
          <cell r="G36">
            <v>122523.75</v>
          </cell>
          <cell r="J36">
            <v>35972.370000000003</v>
          </cell>
          <cell r="K36">
            <v>10052.65</v>
          </cell>
          <cell r="L36">
            <v>171872.31</v>
          </cell>
          <cell r="M36">
            <v>27959.93</v>
          </cell>
          <cell r="O36">
            <v>249178.72</v>
          </cell>
          <cell r="P36">
            <v>190065.54</v>
          </cell>
          <cell r="Q36">
            <v>2175790</v>
          </cell>
          <cell r="T36">
            <v>0</v>
          </cell>
          <cell r="U36">
            <v>0</v>
          </cell>
          <cell r="W36">
            <v>0</v>
          </cell>
          <cell r="X36">
            <v>1288454.8999999999</v>
          </cell>
          <cell r="Y36">
            <v>3618878.63</v>
          </cell>
          <cell r="AA36">
            <v>10527.1</v>
          </cell>
        </row>
      </sheetData>
      <sheetData sheetId="1">
        <row r="17">
          <cell r="C17">
            <v>5495307.7300000004</v>
          </cell>
          <cell r="D17">
            <v>131091.35999999999</v>
          </cell>
          <cell r="E17">
            <v>1602588.23</v>
          </cell>
          <cell r="F17">
            <v>26274.33</v>
          </cell>
          <cell r="G17">
            <v>259530.09</v>
          </cell>
          <cell r="H17">
            <v>-59952.3</v>
          </cell>
          <cell r="J17">
            <v>22542.03</v>
          </cell>
          <cell r="K17">
            <v>7321.45</v>
          </cell>
          <cell r="L17">
            <v>121540.04</v>
          </cell>
          <cell r="O17">
            <v>248083.64</v>
          </cell>
          <cell r="P17">
            <v>151377.51999999999</v>
          </cell>
          <cell r="Q17">
            <v>1920441</v>
          </cell>
          <cell r="S17">
            <v>11550.59</v>
          </cell>
          <cell r="T17">
            <v>7606.68</v>
          </cell>
          <cell r="U17">
            <v>43.24</v>
          </cell>
          <cell r="W17">
            <v>0</v>
          </cell>
          <cell r="X17">
            <v>4191182.09</v>
          </cell>
          <cell r="Y17">
            <v>2351470.67</v>
          </cell>
          <cell r="AA17">
            <v>397.27</v>
          </cell>
        </row>
        <row r="18">
          <cell r="C18">
            <v>3967483.68</v>
          </cell>
          <cell r="D18">
            <v>111079.43</v>
          </cell>
          <cell r="E18">
            <v>1068968.92</v>
          </cell>
          <cell r="F18">
            <v>12288.88</v>
          </cell>
          <cell r="G18">
            <v>300115.96000000002</v>
          </cell>
          <cell r="H18">
            <v>-59952.3</v>
          </cell>
          <cell r="J18">
            <v>17704.64</v>
          </cell>
          <cell r="K18">
            <v>5750.31</v>
          </cell>
          <cell r="L18">
            <v>49394.16</v>
          </cell>
          <cell r="O18">
            <v>121258.59</v>
          </cell>
          <cell r="P18">
            <v>62612.54</v>
          </cell>
          <cell r="Q18">
            <v>30433</v>
          </cell>
          <cell r="S18">
            <v>9787.32</v>
          </cell>
          <cell r="T18">
            <v>3557.75</v>
          </cell>
          <cell r="U18">
            <v>10.25</v>
          </cell>
          <cell r="W18">
            <v>61908.04</v>
          </cell>
          <cell r="X18">
            <v>1033314.9</v>
          </cell>
          <cell r="Y18">
            <v>1005468.16</v>
          </cell>
          <cell r="AA18">
            <v>84.35</v>
          </cell>
        </row>
        <row r="19">
          <cell r="C19">
            <v>4897160.1500000004</v>
          </cell>
          <cell r="D19">
            <v>84730.1</v>
          </cell>
          <cell r="E19">
            <v>991201.31</v>
          </cell>
          <cell r="F19">
            <v>6533.82</v>
          </cell>
          <cell r="G19">
            <v>307615.52</v>
          </cell>
          <cell r="H19">
            <v>-59952.3</v>
          </cell>
          <cell r="J19">
            <v>29012.36</v>
          </cell>
          <cell r="K19">
            <v>9422.9500000000007</v>
          </cell>
          <cell r="L19">
            <v>36013.360000000001</v>
          </cell>
          <cell r="O19">
            <v>107621.18</v>
          </cell>
          <cell r="P19">
            <v>46008.13</v>
          </cell>
          <cell r="Q19">
            <v>680995</v>
          </cell>
          <cell r="S19">
            <v>7465.66</v>
          </cell>
          <cell r="T19">
            <v>1891.61</v>
          </cell>
          <cell r="U19">
            <v>1.37</v>
          </cell>
          <cell r="W19">
            <v>30103.69</v>
          </cell>
          <cell r="X19">
            <v>820662.6</v>
          </cell>
          <cell r="Y19">
            <v>746931.81</v>
          </cell>
          <cell r="AA19">
            <v>0</v>
          </cell>
        </row>
        <row r="20">
          <cell r="C20">
            <v>7898249.5199999996</v>
          </cell>
          <cell r="D20">
            <v>327668.06</v>
          </cell>
          <cell r="E20">
            <v>2548087.23</v>
          </cell>
          <cell r="F20">
            <v>279999.07</v>
          </cell>
          <cell r="G20">
            <v>284675.68</v>
          </cell>
          <cell r="H20">
            <v>-59952.3</v>
          </cell>
          <cell r="J20">
            <v>56232.68</v>
          </cell>
          <cell r="K20">
            <v>18263.87</v>
          </cell>
          <cell r="L20">
            <v>435624.08</v>
          </cell>
          <cell r="O20">
            <v>519250.03</v>
          </cell>
          <cell r="P20">
            <v>433753.81</v>
          </cell>
          <cell r="Q20">
            <v>14618094</v>
          </cell>
          <cell r="S20">
            <v>28871.17</v>
          </cell>
          <cell r="T20">
            <v>81062.5</v>
          </cell>
          <cell r="U20">
            <v>4347.83</v>
          </cell>
          <cell r="W20">
            <v>0</v>
          </cell>
          <cell r="X20">
            <v>2359909.9</v>
          </cell>
          <cell r="Y20">
            <v>9469791.9499999993</v>
          </cell>
          <cell r="AA20">
            <v>29988.080000000002</v>
          </cell>
        </row>
        <row r="21">
          <cell r="C21">
            <v>7447846.8799999999</v>
          </cell>
          <cell r="D21">
            <v>192473.43</v>
          </cell>
          <cell r="E21">
            <v>2156443.0499999998</v>
          </cell>
          <cell r="F21">
            <v>56037.96</v>
          </cell>
          <cell r="G21">
            <v>240340.03</v>
          </cell>
          <cell r="H21">
            <v>-59952.3</v>
          </cell>
          <cell r="J21">
            <v>33203.050000000003</v>
          </cell>
          <cell r="K21">
            <v>10784.05</v>
          </cell>
          <cell r="L21">
            <v>224767.35</v>
          </cell>
          <cell r="O21">
            <v>401739.59</v>
          </cell>
          <cell r="P21">
            <v>283732.68</v>
          </cell>
          <cell r="Q21">
            <v>742007</v>
          </cell>
          <cell r="S21">
            <v>16959.03</v>
          </cell>
          <cell r="T21">
            <v>16223.54</v>
          </cell>
          <cell r="U21">
            <v>207.18</v>
          </cell>
          <cell r="W21">
            <v>0</v>
          </cell>
          <cell r="X21">
            <v>3299334.7</v>
          </cell>
          <cell r="Y21">
            <v>4759791.5999999996</v>
          </cell>
          <cell r="AA21">
            <v>3149.63</v>
          </cell>
        </row>
        <row r="22">
          <cell r="C22">
            <v>3495433.53</v>
          </cell>
          <cell r="D22">
            <v>115637.73</v>
          </cell>
          <cell r="E22">
            <v>717421.97</v>
          </cell>
          <cell r="F22">
            <v>20575.87</v>
          </cell>
          <cell r="G22">
            <v>382390.57</v>
          </cell>
          <cell r="H22">
            <v>-59952.3</v>
          </cell>
          <cell r="J22">
            <v>22332.35</v>
          </cell>
          <cell r="K22">
            <v>7253.34</v>
          </cell>
          <cell r="L22">
            <v>106022.98</v>
          </cell>
          <cell r="O22">
            <v>449315.91</v>
          </cell>
          <cell r="P22">
            <v>144400.64000000001</v>
          </cell>
          <cell r="Q22">
            <v>1230231</v>
          </cell>
          <cell r="S22">
            <v>10188.959999999999</v>
          </cell>
          <cell r="T22">
            <v>5956.92</v>
          </cell>
          <cell r="U22">
            <v>0.67</v>
          </cell>
          <cell r="W22">
            <v>4187.57</v>
          </cell>
          <cell r="X22">
            <v>20001368.98</v>
          </cell>
          <cell r="Y22">
            <v>2679525.69</v>
          </cell>
          <cell r="AA22">
            <v>0</v>
          </cell>
        </row>
        <row r="23">
          <cell r="C23">
            <v>3777606.71</v>
          </cell>
          <cell r="D23">
            <v>84142.84</v>
          </cell>
          <cell r="E23">
            <v>658528.15</v>
          </cell>
          <cell r="F23">
            <v>6100.3</v>
          </cell>
          <cell r="G23">
            <v>378420.21</v>
          </cell>
          <cell r="H23">
            <v>-59952.3</v>
          </cell>
          <cell r="J23">
            <v>25042.41</v>
          </cell>
          <cell r="K23">
            <v>8133.55</v>
          </cell>
          <cell r="L23">
            <v>36546.54</v>
          </cell>
          <cell r="O23">
            <v>146188.82999999999</v>
          </cell>
          <cell r="P23">
            <v>47469.27</v>
          </cell>
          <cell r="Q23">
            <v>0</v>
          </cell>
          <cell r="S23">
            <v>7413.91</v>
          </cell>
          <cell r="T23">
            <v>1766.1</v>
          </cell>
          <cell r="U23">
            <v>0.05</v>
          </cell>
          <cell r="W23">
            <v>2885.36</v>
          </cell>
          <cell r="X23">
            <v>6578836.4900000002</v>
          </cell>
          <cell r="Y23">
            <v>795021.34</v>
          </cell>
          <cell r="AA23">
            <v>0</v>
          </cell>
        </row>
        <row r="24">
          <cell r="C24">
            <v>4801350.08</v>
          </cell>
          <cell r="D24">
            <v>110893.34</v>
          </cell>
          <cell r="E24">
            <v>1399180.97</v>
          </cell>
          <cell r="F24">
            <v>24138.76</v>
          </cell>
          <cell r="G24">
            <v>272323.46000000002</v>
          </cell>
          <cell r="H24">
            <v>-59952.3</v>
          </cell>
          <cell r="J24">
            <v>19723.87</v>
          </cell>
          <cell r="K24">
            <v>6406.13</v>
          </cell>
          <cell r="L24">
            <v>90348.58</v>
          </cell>
          <cell r="O24">
            <v>179893.93</v>
          </cell>
          <cell r="P24">
            <v>114332.44</v>
          </cell>
          <cell r="Q24">
            <v>1256791</v>
          </cell>
          <cell r="S24">
            <v>9770.93</v>
          </cell>
          <cell r="T24">
            <v>6988.41</v>
          </cell>
          <cell r="U24">
            <v>40.909999999999997</v>
          </cell>
          <cell r="W24">
            <v>0</v>
          </cell>
          <cell r="X24">
            <v>1838332.1</v>
          </cell>
          <cell r="Y24">
            <v>1853999.33</v>
          </cell>
          <cell r="AA24">
            <v>2609.54</v>
          </cell>
        </row>
        <row r="25">
          <cell r="C25">
            <v>4452585.09</v>
          </cell>
          <cell r="D25">
            <v>88954.35</v>
          </cell>
          <cell r="E25">
            <v>1202468.78</v>
          </cell>
          <cell r="F25">
            <v>10952.02</v>
          </cell>
          <cell r="G25">
            <v>284675.68</v>
          </cell>
          <cell r="H25">
            <v>-59952.3</v>
          </cell>
          <cell r="J25">
            <v>19490.939999999999</v>
          </cell>
          <cell r="K25">
            <v>6330.48</v>
          </cell>
          <cell r="L25">
            <v>55846.45</v>
          </cell>
          <cell r="O25">
            <v>159013.92000000001</v>
          </cell>
          <cell r="P25">
            <v>71566.11</v>
          </cell>
          <cell r="Q25">
            <v>0</v>
          </cell>
          <cell r="S25">
            <v>7837.86</v>
          </cell>
          <cell r="T25">
            <v>3170.72</v>
          </cell>
          <cell r="U25">
            <v>5.2</v>
          </cell>
          <cell r="W25">
            <v>13681.32</v>
          </cell>
          <cell r="X25">
            <v>3765676.1</v>
          </cell>
          <cell r="Y25">
            <v>1171039.83</v>
          </cell>
          <cell r="AA25">
            <v>1091.98</v>
          </cell>
        </row>
        <row r="26">
          <cell r="C26">
            <v>3118541.68</v>
          </cell>
          <cell r="D26">
            <v>193501.35</v>
          </cell>
          <cell r="E26">
            <v>694192.4</v>
          </cell>
          <cell r="F26">
            <v>8590</v>
          </cell>
          <cell r="G26">
            <v>369376.62</v>
          </cell>
          <cell r="H26">
            <v>-59952.3</v>
          </cell>
          <cell r="J26">
            <v>17317.47</v>
          </cell>
          <cell r="K26">
            <v>5624.56</v>
          </cell>
          <cell r="L26">
            <v>41921.71</v>
          </cell>
          <cell r="O26">
            <v>162316.29</v>
          </cell>
          <cell r="P26">
            <v>54179.1</v>
          </cell>
          <cell r="Q26">
            <v>0</v>
          </cell>
          <cell r="S26">
            <v>17049.599999999999</v>
          </cell>
          <cell r="T26">
            <v>2486.89</v>
          </cell>
          <cell r="U26">
            <v>3.39</v>
          </cell>
          <cell r="W26">
            <v>24725.97</v>
          </cell>
          <cell r="X26">
            <v>4660385.79</v>
          </cell>
          <cell r="Y26">
            <v>902230.09</v>
          </cell>
          <cell r="AA26">
            <v>0</v>
          </cell>
        </row>
        <row r="27">
          <cell r="C27">
            <v>4853771.8600000003</v>
          </cell>
          <cell r="D27">
            <v>119945.72</v>
          </cell>
          <cell r="E27">
            <v>1783971.8</v>
          </cell>
          <cell r="F27">
            <v>17676.32</v>
          </cell>
          <cell r="G27">
            <v>283352.23</v>
          </cell>
          <cell r="H27">
            <v>-59952.3</v>
          </cell>
          <cell r="J27">
            <v>23470.07</v>
          </cell>
          <cell r="K27">
            <v>7622.87</v>
          </cell>
          <cell r="L27">
            <v>111864.45</v>
          </cell>
          <cell r="O27">
            <v>319687.09999999998</v>
          </cell>
          <cell r="P27">
            <v>139745.89000000001</v>
          </cell>
          <cell r="Q27">
            <v>9637</v>
          </cell>
          <cell r="S27">
            <v>10568.54</v>
          </cell>
          <cell r="T27">
            <v>5117.47</v>
          </cell>
          <cell r="U27">
            <v>6.42</v>
          </cell>
          <cell r="W27">
            <v>122852.65</v>
          </cell>
          <cell r="X27">
            <v>4185653.69</v>
          </cell>
          <cell r="Y27">
            <v>2136674.9900000002</v>
          </cell>
          <cell r="AA27">
            <v>213.16</v>
          </cell>
        </row>
        <row r="28">
          <cell r="C28">
            <v>4887197.79</v>
          </cell>
          <cell r="D28">
            <v>125684.32</v>
          </cell>
          <cell r="E28">
            <v>1425818.36</v>
          </cell>
          <cell r="F28">
            <v>14076.61</v>
          </cell>
          <cell r="G28">
            <v>267250.23</v>
          </cell>
          <cell r="H28">
            <v>-59952.3</v>
          </cell>
          <cell r="J28">
            <v>18946.07</v>
          </cell>
          <cell r="K28">
            <v>6153.51</v>
          </cell>
          <cell r="L28">
            <v>72975.789999999994</v>
          </cell>
          <cell r="O28">
            <v>174323.1</v>
          </cell>
          <cell r="P28">
            <v>94090.91</v>
          </cell>
          <cell r="Q28">
            <v>3080</v>
          </cell>
          <cell r="S28">
            <v>11074.17</v>
          </cell>
          <cell r="T28">
            <v>4075.32</v>
          </cell>
          <cell r="U28">
            <v>7.47</v>
          </cell>
          <cell r="W28">
            <v>14373.65</v>
          </cell>
          <cell r="X28">
            <v>3924857.1</v>
          </cell>
          <cell r="Y28">
            <v>1559474.62</v>
          </cell>
          <cell r="AA28">
            <v>2896.91</v>
          </cell>
        </row>
        <row r="29">
          <cell r="C29">
            <v>6670800.3099999996</v>
          </cell>
          <cell r="D29">
            <v>160116.62</v>
          </cell>
          <cell r="E29">
            <v>2038161.3</v>
          </cell>
          <cell r="F29">
            <v>26049.74</v>
          </cell>
          <cell r="G29">
            <v>239678.3</v>
          </cell>
          <cell r="H29">
            <v>-59952.3</v>
          </cell>
          <cell r="J29">
            <v>24419.26</v>
          </cell>
          <cell r="K29">
            <v>7931.15</v>
          </cell>
          <cell r="L29">
            <v>131004.88</v>
          </cell>
          <cell r="O29">
            <v>225509.26</v>
          </cell>
          <cell r="P29">
            <v>167894.57</v>
          </cell>
          <cell r="Q29">
            <v>474810</v>
          </cell>
          <cell r="S29">
            <v>14108.04</v>
          </cell>
          <cell r="T29">
            <v>7541.66</v>
          </cell>
          <cell r="U29">
            <v>29.92</v>
          </cell>
          <cell r="W29">
            <v>0</v>
          </cell>
          <cell r="X29">
            <v>2729568.2</v>
          </cell>
          <cell r="Y29">
            <v>2771860.1</v>
          </cell>
          <cell r="AA29">
            <v>2592.42</v>
          </cell>
        </row>
        <row r="30">
          <cell r="C30">
            <v>3464888.23</v>
          </cell>
          <cell r="D30">
            <v>105794.33</v>
          </cell>
          <cell r="E30">
            <v>894590.61</v>
          </cell>
          <cell r="F30">
            <v>5136.46</v>
          </cell>
          <cell r="G30">
            <v>320408.89</v>
          </cell>
          <cell r="H30">
            <v>-59952.3</v>
          </cell>
          <cell r="J30">
            <v>15731.8</v>
          </cell>
          <cell r="K30">
            <v>5109.55</v>
          </cell>
          <cell r="L30">
            <v>24736.01</v>
          </cell>
          <cell r="O30">
            <v>90824.07</v>
          </cell>
          <cell r="P30">
            <v>30915.84</v>
          </cell>
          <cell r="Q30">
            <v>201050</v>
          </cell>
          <cell r="S30">
            <v>9321.65</v>
          </cell>
          <cell r="T30">
            <v>1487.06</v>
          </cell>
          <cell r="U30">
            <v>1.6</v>
          </cell>
          <cell r="W30">
            <v>8817.61</v>
          </cell>
          <cell r="X30">
            <v>688024.5</v>
          </cell>
          <cell r="Y30">
            <v>472638.73</v>
          </cell>
          <cell r="AA30">
            <v>228.4</v>
          </cell>
        </row>
        <row r="31">
          <cell r="C31">
            <v>4381637.76</v>
          </cell>
          <cell r="D31">
            <v>109318.5</v>
          </cell>
          <cell r="E31">
            <v>1217166.54</v>
          </cell>
          <cell r="F31">
            <v>14929.21</v>
          </cell>
          <cell r="G31">
            <v>284675.68</v>
          </cell>
          <cell r="H31">
            <v>-59952.3</v>
          </cell>
          <cell r="J31">
            <v>18734.419999999998</v>
          </cell>
          <cell r="K31">
            <v>6084.77</v>
          </cell>
          <cell r="L31">
            <v>75414.64</v>
          </cell>
          <cell r="O31">
            <v>156262.85999999999</v>
          </cell>
          <cell r="P31">
            <v>94753.21</v>
          </cell>
          <cell r="Q31">
            <v>325064</v>
          </cell>
          <cell r="S31">
            <v>9632.16</v>
          </cell>
          <cell r="T31">
            <v>4322.1499999999996</v>
          </cell>
          <cell r="U31">
            <v>11.87</v>
          </cell>
          <cell r="W31">
            <v>34524.639999999999</v>
          </cell>
          <cell r="X31">
            <v>2416089.6</v>
          </cell>
          <cell r="Y31">
            <v>1479682.57</v>
          </cell>
          <cell r="AA31">
            <v>1072.1300000000001</v>
          </cell>
        </row>
        <row r="32">
          <cell r="C32">
            <v>11516465.82</v>
          </cell>
          <cell r="D32">
            <v>228158.15</v>
          </cell>
          <cell r="E32">
            <v>5472457.3399999999</v>
          </cell>
          <cell r="F32">
            <v>59451.75</v>
          </cell>
          <cell r="G32">
            <v>210121.2</v>
          </cell>
          <cell r="H32">
            <v>-59952.3</v>
          </cell>
          <cell r="J32">
            <v>39735.24</v>
          </cell>
          <cell r="K32">
            <v>12905.65</v>
          </cell>
          <cell r="L32">
            <v>297566.03000000003</v>
          </cell>
          <cell r="O32">
            <v>550981.89</v>
          </cell>
          <cell r="P32">
            <v>376257.47</v>
          </cell>
          <cell r="Q32">
            <v>0</v>
          </cell>
          <cell r="S32">
            <v>20103.25</v>
          </cell>
          <cell r="T32">
            <v>17211.87</v>
          </cell>
          <cell r="U32">
            <v>168.59</v>
          </cell>
          <cell r="W32">
            <v>731313.66</v>
          </cell>
          <cell r="X32">
            <v>6000402.8899999997</v>
          </cell>
          <cell r="Y32">
            <v>6165291.5</v>
          </cell>
          <cell r="AA32">
            <v>2441.2399999999998</v>
          </cell>
        </row>
        <row r="33">
          <cell r="C33">
            <v>5389142.9299999997</v>
          </cell>
          <cell r="D33">
            <v>107590.22</v>
          </cell>
          <cell r="E33">
            <v>1533414.55</v>
          </cell>
          <cell r="F33">
            <v>22644.59</v>
          </cell>
          <cell r="G33">
            <v>262618.14</v>
          </cell>
          <cell r="H33">
            <v>-59952.3</v>
          </cell>
          <cell r="J33">
            <v>22605.19</v>
          </cell>
          <cell r="K33">
            <v>7341.96</v>
          </cell>
          <cell r="L33">
            <v>129619.47</v>
          </cell>
          <cell r="O33">
            <v>291961.57</v>
          </cell>
          <cell r="P33">
            <v>162178.54999999999</v>
          </cell>
          <cell r="Q33">
            <v>794468</v>
          </cell>
          <cell r="S33">
            <v>9479.8799999999992</v>
          </cell>
          <cell r="T33">
            <v>6555.83</v>
          </cell>
          <cell r="U33">
            <v>19.52</v>
          </cell>
          <cell r="W33">
            <v>0</v>
          </cell>
          <cell r="X33">
            <v>2831287.6</v>
          </cell>
          <cell r="Y33">
            <v>2503302.4700000002</v>
          </cell>
          <cell r="AA33">
            <v>1267.3800000000001</v>
          </cell>
        </row>
        <row r="34">
          <cell r="C34">
            <v>49110871.359999999</v>
          </cell>
          <cell r="D34">
            <v>816554.05</v>
          </cell>
          <cell r="E34">
            <v>17763750.5</v>
          </cell>
          <cell r="F34">
            <v>461623.46</v>
          </cell>
          <cell r="G34">
            <v>180784.68</v>
          </cell>
          <cell r="H34">
            <v>-59952.3</v>
          </cell>
          <cell r="J34">
            <v>135235.68</v>
          </cell>
          <cell r="K34">
            <v>43923.33</v>
          </cell>
          <cell r="L34">
            <v>1506298.23</v>
          </cell>
          <cell r="O34">
            <v>1891254.54</v>
          </cell>
          <cell r="P34">
            <v>1527288.36</v>
          </cell>
          <cell r="Q34">
            <v>3432623</v>
          </cell>
          <cell r="S34">
            <v>71947.41</v>
          </cell>
          <cell r="T34">
            <v>133644.56</v>
          </cell>
          <cell r="U34">
            <v>15130.61</v>
          </cell>
          <cell r="W34">
            <v>0</v>
          </cell>
          <cell r="X34">
            <v>7744025.5899999999</v>
          </cell>
          <cell r="Y34">
            <v>26068430.670000002</v>
          </cell>
          <cell r="AA34">
            <v>99808.53</v>
          </cell>
        </row>
        <row r="35">
          <cell r="C35">
            <v>5683424.5099999998</v>
          </cell>
          <cell r="D35">
            <v>121502.52</v>
          </cell>
          <cell r="E35">
            <v>2116232.62</v>
          </cell>
          <cell r="F35">
            <v>16179.86</v>
          </cell>
          <cell r="G35">
            <v>255780.31</v>
          </cell>
          <cell r="H35">
            <v>-59952.3</v>
          </cell>
          <cell r="J35">
            <v>22854.75</v>
          </cell>
          <cell r="K35">
            <v>7423.02</v>
          </cell>
          <cell r="L35">
            <v>99026.55</v>
          </cell>
          <cell r="O35">
            <v>183564.27</v>
          </cell>
          <cell r="P35">
            <v>124306.87</v>
          </cell>
          <cell r="Q35">
            <v>52030</v>
          </cell>
          <cell r="S35">
            <v>10705.71</v>
          </cell>
          <cell r="T35">
            <v>4684.2299999999996</v>
          </cell>
          <cell r="U35">
            <v>6.25</v>
          </cell>
          <cell r="W35">
            <v>127287.67999999999</v>
          </cell>
          <cell r="X35">
            <v>1950239.3</v>
          </cell>
          <cell r="Y35">
            <v>1926417.24</v>
          </cell>
          <cell r="AA35">
            <v>713.85</v>
          </cell>
        </row>
        <row r="36">
          <cell r="C36">
            <v>5798210.96</v>
          </cell>
          <cell r="D36">
            <v>153889.60999999999</v>
          </cell>
          <cell r="E36">
            <v>1530245.37</v>
          </cell>
          <cell r="F36">
            <v>47658.99</v>
          </cell>
          <cell r="G36">
            <v>274088</v>
          </cell>
          <cell r="H36">
            <v>-59952.23</v>
          </cell>
          <cell r="J36">
            <v>30951.17</v>
          </cell>
          <cell r="K36">
            <v>10052.65</v>
          </cell>
          <cell r="L36">
            <v>155953.18</v>
          </cell>
          <cell r="O36">
            <v>259497.03</v>
          </cell>
          <cell r="P36">
            <v>200143.27</v>
          </cell>
          <cell r="Q36">
            <v>3254673</v>
          </cell>
          <cell r="S36">
            <v>13559.39</v>
          </cell>
          <cell r="T36">
            <v>13797.73</v>
          </cell>
          <cell r="U36">
            <v>160.19</v>
          </cell>
          <cell r="W36">
            <v>0</v>
          </cell>
          <cell r="X36">
            <v>1288454.8999999999</v>
          </cell>
          <cell r="Y36">
            <v>3618878.63</v>
          </cell>
          <cell r="AA36">
            <v>3738.57</v>
          </cell>
        </row>
      </sheetData>
      <sheetData sheetId="2">
        <row r="14">
          <cell r="C14">
            <v>3875021.75</v>
          </cell>
          <cell r="E14">
            <v>1361201.13</v>
          </cell>
          <cell r="G14">
            <v>83587.27</v>
          </cell>
          <cell r="J14">
            <v>13789.41</v>
          </cell>
          <cell r="K14">
            <v>7321.45</v>
          </cell>
          <cell r="L14">
            <v>121540.04</v>
          </cell>
          <cell r="O14">
            <v>253510.49</v>
          </cell>
          <cell r="P14">
            <v>145644.46</v>
          </cell>
          <cell r="Q14">
            <v>254218</v>
          </cell>
          <cell r="X14">
            <v>4191182.09</v>
          </cell>
          <cell r="Y14">
            <v>2351470.67</v>
          </cell>
          <cell r="AA14">
            <v>3931.45</v>
          </cell>
        </row>
        <row r="15">
          <cell r="C15">
            <v>2753842.91</v>
          </cell>
          <cell r="E15">
            <v>906536.16</v>
          </cell>
          <cell r="G15">
            <v>111489.07</v>
          </cell>
          <cell r="J15">
            <v>10830.28</v>
          </cell>
          <cell r="K15">
            <v>5750.31</v>
          </cell>
          <cell r="L15">
            <v>49394.16</v>
          </cell>
          <cell r="O15">
            <v>108862.26</v>
          </cell>
          <cell r="P15">
            <v>59873.02</v>
          </cell>
          <cell r="Q15">
            <v>0</v>
          </cell>
          <cell r="W15">
            <v>42298.44</v>
          </cell>
          <cell r="X15">
            <v>1033314.9</v>
          </cell>
          <cell r="Y15">
            <v>1005468.16</v>
          </cell>
          <cell r="AA15">
            <v>311.82</v>
          </cell>
        </row>
        <row r="16">
          <cell r="C16">
            <v>3179666.95</v>
          </cell>
          <cell r="E16">
            <v>839566.66</v>
          </cell>
          <cell r="G16">
            <v>116644.83</v>
          </cell>
          <cell r="J16">
            <v>17747.43</v>
          </cell>
          <cell r="K16">
            <v>9422.9500000000007</v>
          </cell>
          <cell r="L16">
            <v>36013.360000000001</v>
          </cell>
          <cell r="O16">
            <v>88410.77</v>
          </cell>
          <cell r="P16">
            <v>43904.26</v>
          </cell>
          <cell r="Q16">
            <v>197978</v>
          </cell>
          <cell r="W16">
            <v>39513.47</v>
          </cell>
          <cell r="X16">
            <v>820662.6</v>
          </cell>
          <cell r="Y16">
            <v>746931.81</v>
          </cell>
          <cell r="AA16">
            <v>0</v>
          </cell>
        </row>
        <row r="17">
          <cell r="C17">
            <v>4838820.1500000004</v>
          </cell>
          <cell r="E17">
            <v>2239900.9700000002</v>
          </cell>
          <cell r="G17">
            <v>100874.25</v>
          </cell>
          <cell r="J17">
            <v>34398.639999999999</v>
          </cell>
          <cell r="K17">
            <v>18263.87</v>
          </cell>
          <cell r="L17">
            <v>435624.08</v>
          </cell>
          <cell r="O17">
            <v>508935.04</v>
          </cell>
          <cell r="P17">
            <v>386709.99</v>
          </cell>
          <cell r="Q17">
            <v>7087929</v>
          </cell>
          <cell r="X17">
            <v>2359909.9</v>
          </cell>
          <cell r="Y17">
            <v>9469791.9499999993</v>
          </cell>
          <cell r="AA17">
            <v>7426.17</v>
          </cell>
        </row>
        <row r="18">
          <cell r="C18">
            <v>5170569.9800000004</v>
          </cell>
          <cell r="E18">
            <v>1837563.99</v>
          </cell>
          <cell r="G18">
            <v>70394.570000000007</v>
          </cell>
          <cell r="J18">
            <v>20310.96</v>
          </cell>
          <cell r="K18">
            <v>10784.05</v>
          </cell>
          <cell r="L18">
            <v>224767.35</v>
          </cell>
          <cell r="O18">
            <v>412484.09</v>
          </cell>
          <cell r="P18">
            <v>269038.38</v>
          </cell>
          <cell r="Q18">
            <v>1227556</v>
          </cell>
          <cell r="X18">
            <v>3299334.7</v>
          </cell>
          <cell r="Y18">
            <v>4759791.5999999996</v>
          </cell>
          <cell r="AA18">
            <v>2212.66</v>
          </cell>
        </row>
        <row r="19">
          <cell r="C19">
            <v>2219749.63</v>
          </cell>
          <cell r="E19">
            <v>606223.43999999994</v>
          </cell>
          <cell r="G19">
            <v>168050.87</v>
          </cell>
          <cell r="J19">
            <v>13661.14</v>
          </cell>
          <cell r="K19">
            <v>7253.34</v>
          </cell>
          <cell r="L19">
            <v>106022.98</v>
          </cell>
          <cell r="O19">
            <v>480496.45</v>
          </cell>
          <cell r="P19">
            <v>134040.78</v>
          </cell>
          <cell r="Q19">
            <v>18327</v>
          </cell>
          <cell r="W19">
            <v>5479</v>
          </cell>
          <cell r="X19">
            <v>20001368.98</v>
          </cell>
          <cell r="Y19">
            <v>2679525.69</v>
          </cell>
          <cell r="AA19">
            <v>0</v>
          </cell>
        </row>
        <row r="20">
          <cell r="C20">
            <v>2371129.08</v>
          </cell>
          <cell r="E20">
            <v>555714.66</v>
          </cell>
          <cell r="G20">
            <v>165321.35</v>
          </cell>
          <cell r="J20">
            <v>15318.93</v>
          </cell>
          <cell r="K20">
            <v>8133.55</v>
          </cell>
          <cell r="L20">
            <v>36546.54</v>
          </cell>
          <cell r="O20">
            <v>133503.82999999999</v>
          </cell>
          <cell r="P20">
            <v>45025.49</v>
          </cell>
          <cell r="Q20">
            <v>0</v>
          </cell>
          <cell r="W20">
            <v>1939.2</v>
          </cell>
          <cell r="X20">
            <v>6578836.4900000002</v>
          </cell>
          <cell r="Y20">
            <v>795021.34</v>
          </cell>
          <cell r="AA20">
            <v>0</v>
          </cell>
        </row>
        <row r="21">
          <cell r="C21">
            <v>3384803.66</v>
          </cell>
          <cell r="E21">
            <v>1188445.45</v>
          </cell>
          <cell r="G21">
            <v>92382.399999999994</v>
          </cell>
          <cell r="J21">
            <v>12065.48</v>
          </cell>
          <cell r="K21">
            <v>6406.13</v>
          </cell>
          <cell r="L21">
            <v>90348.58</v>
          </cell>
          <cell r="O21">
            <v>177818.71</v>
          </cell>
          <cell r="P21">
            <v>109128.47</v>
          </cell>
          <cell r="Q21">
            <v>1030412</v>
          </cell>
          <cell r="X21">
            <v>1838332.1</v>
          </cell>
          <cell r="Y21">
            <v>1853999.33</v>
          </cell>
          <cell r="AA21">
            <v>856.11</v>
          </cell>
        </row>
        <row r="22">
          <cell r="C22">
            <v>3102154.4</v>
          </cell>
          <cell r="E22">
            <v>1018940.98</v>
          </cell>
          <cell r="G22">
            <v>100874.25</v>
          </cell>
          <cell r="J22">
            <v>11923</v>
          </cell>
          <cell r="K22">
            <v>6330.48</v>
          </cell>
          <cell r="L22">
            <v>55846.45</v>
          </cell>
          <cell r="O22">
            <v>153285.60999999999</v>
          </cell>
          <cell r="P22">
            <v>68190.649999999994</v>
          </cell>
          <cell r="Q22">
            <v>0</v>
          </cell>
          <cell r="W22">
            <v>28706.74</v>
          </cell>
          <cell r="X22">
            <v>3765676.1</v>
          </cell>
          <cell r="Y22">
            <v>1171039.83</v>
          </cell>
          <cell r="AA22">
            <v>313.43</v>
          </cell>
        </row>
        <row r="23">
          <cell r="C23">
            <v>2060323.87</v>
          </cell>
          <cell r="E23">
            <v>588811.34</v>
          </cell>
          <cell r="G23">
            <v>159104.1</v>
          </cell>
          <cell r="J23">
            <v>10593.44</v>
          </cell>
          <cell r="K23">
            <v>5624.56</v>
          </cell>
          <cell r="L23">
            <v>41921.71</v>
          </cell>
          <cell r="O23">
            <v>154022</v>
          </cell>
          <cell r="P23">
            <v>51447.82</v>
          </cell>
          <cell r="Q23">
            <v>0</v>
          </cell>
          <cell r="W23">
            <v>2808.57</v>
          </cell>
          <cell r="X23">
            <v>4660385.79</v>
          </cell>
          <cell r="Y23">
            <v>902230.09</v>
          </cell>
          <cell r="AA23">
            <v>0</v>
          </cell>
        </row>
        <row r="24">
          <cell r="C24">
            <v>3313518.44</v>
          </cell>
          <cell r="E24">
            <v>1270185.47</v>
          </cell>
          <cell r="G24">
            <v>99964.41</v>
          </cell>
          <cell r="J24">
            <v>14357.1</v>
          </cell>
          <cell r="K24">
            <v>7622.87</v>
          </cell>
          <cell r="L24">
            <v>111864.45</v>
          </cell>
          <cell r="O24">
            <v>335773.12</v>
          </cell>
          <cell r="P24">
            <v>134835.65</v>
          </cell>
          <cell r="Q24">
            <v>22504</v>
          </cell>
          <cell r="W24">
            <v>116345.84</v>
          </cell>
          <cell r="X24">
            <v>4185653.69</v>
          </cell>
          <cell r="Y24">
            <v>2136674.9900000002</v>
          </cell>
          <cell r="AA24">
            <v>221.95</v>
          </cell>
        </row>
        <row r="25">
          <cell r="C25">
            <v>3479978.77</v>
          </cell>
          <cell r="E25">
            <v>1208251.3600000001</v>
          </cell>
          <cell r="G25">
            <v>88894.67</v>
          </cell>
          <cell r="J25">
            <v>11589.68</v>
          </cell>
          <cell r="K25">
            <v>6153.51</v>
          </cell>
          <cell r="L25">
            <v>72975.789999999994</v>
          </cell>
          <cell r="O25">
            <v>171838.02</v>
          </cell>
          <cell r="P25">
            <v>89430.48</v>
          </cell>
          <cell r="Q25">
            <v>319144</v>
          </cell>
          <cell r="W25">
            <v>12208.84</v>
          </cell>
          <cell r="X25">
            <v>3924857.1</v>
          </cell>
          <cell r="Y25">
            <v>1559474.62</v>
          </cell>
          <cell r="AA25">
            <v>292.35000000000002</v>
          </cell>
        </row>
        <row r="26">
          <cell r="C26">
            <v>4794193.68</v>
          </cell>
          <cell r="E26">
            <v>1728956.43</v>
          </cell>
          <cell r="G26">
            <v>69939.649999999994</v>
          </cell>
          <cell r="J26">
            <v>14937.74</v>
          </cell>
          <cell r="K26">
            <v>7931.15</v>
          </cell>
          <cell r="L26">
            <v>131004.88</v>
          </cell>
          <cell r="O26">
            <v>225692.28</v>
          </cell>
          <cell r="P26">
            <v>159700.10999999999</v>
          </cell>
          <cell r="Q26">
            <v>2145515</v>
          </cell>
          <cell r="X26">
            <v>2729568.2</v>
          </cell>
          <cell r="Y26">
            <v>2771860.1</v>
          </cell>
          <cell r="AA26">
            <v>2.25</v>
          </cell>
        </row>
        <row r="27">
          <cell r="C27">
            <v>2396714.14</v>
          </cell>
          <cell r="E27">
            <v>757039.86</v>
          </cell>
          <cell r="G27">
            <v>125439.97</v>
          </cell>
          <cell r="J27">
            <v>9623.4500000000007</v>
          </cell>
          <cell r="K27">
            <v>5109.55</v>
          </cell>
          <cell r="L27">
            <v>24736.01</v>
          </cell>
          <cell r="O27">
            <v>55563.74</v>
          </cell>
          <cell r="P27">
            <v>29830.18</v>
          </cell>
          <cell r="Q27">
            <v>205923</v>
          </cell>
          <cell r="W27">
            <v>1822.87</v>
          </cell>
          <cell r="X27">
            <v>688024.5</v>
          </cell>
          <cell r="Y27">
            <v>472638.73</v>
          </cell>
          <cell r="AA27">
            <v>2504.1799999999998</v>
          </cell>
        </row>
        <row r="28">
          <cell r="C28">
            <v>3066395.89</v>
          </cell>
          <cell r="E28">
            <v>1032277.14</v>
          </cell>
          <cell r="G28">
            <v>100874.25</v>
          </cell>
          <cell r="J28">
            <v>11460.21</v>
          </cell>
          <cell r="K28">
            <v>6084.77</v>
          </cell>
          <cell r="L28">
            <v>75414.64</v>
          </cell>
          <cell r="O28">
            <v>151268.1</v>
          </cell>
          <cell r="P28">
            <v>91077.22</v>
          </cell>
          <cell r="Q28">
            <v>2081891</v>
          </cell>
          <cell r="W28">
            <v>36969.14</v>
          </cell>
          <cell r="X28">
            <v>2416089.6</v>
          </cell>
          <cell r="Y28">
            <v>1479682.57</v>
          </cell>
          <cell r="AA28">
            <v>323.37</v>
          </cell>
        </row>
        <row r="29">
          <cell r="C29">
            <v>8350946.1500000004</v>
          </cell>
          <cell r="E29">
            <v>3838499.34</v>
          </cell>
          <cell r="G29">
            <v>49619.86</v>
          </cell>
          <cell r="J29">
            <v>24306.83</v>
          </cell>
          <cell r="K29">
            <v>12905.65</v>
          </cell>
          <cell r="L29">
            <v>297566.03000000003</v>
          </cell>
          <cell r="O29">
            <v>571339.51</v>
          </cell>
          <cell r="P29">
            <v>358414.97</v>
          </cell>
          <cell r="Q29">
            <v>2774134</v>
          </cell>
          <cell r="W29">
            <v>454771.85</v>
          </cell>
          <cell r="X29">
            <v>6000402.8899999997</v>
          </cell>
          <cell r="Y29">
            <v>6165291.5</v>
          </cell>
          <cell r="AA29">
            <v>2401.5</v>
          </cell>
        </row>
        <row r="30">
          <cell r="C30">
            <v>3784873.15</v>
          </cell>
          <cell r="E30">
            <v>1301516.03</v>
          </cell>
          <cell r="G30">
            <v>85710.23</v>
          </cell>
          <cell r="J30">
            <v>13828.04</v>
          </cell>
          <cell r="K30">
            <v>7341.96</v>
          </cell>
          <cell r="L30">
            <v>129619.47</v>
          </cell>
          <cell r="O30">
            <v>302633.42</v>
          </cell>
          <cell r="P30">
            <v>156215.17000000001</v>
          </cell>
          <cell r="Q30">
            <v>446692</v>
          </cell>
          <cell r="X30">
            <v>2831287.6</v>
          </cell>
          <cell r="Y30">
            <v>2503302.4700000002</v>
          </cell>
          <cell r="AA30">
            <v>268.14999999999998</v>
          </cell>
        </row>
        <row r="31">
          <cell r="C31">
            <v>36660591.789999999</v>
          </cell>
          <cell r="E31">
            <v>15117008.789999999</v>
          </cell>
          <cell r="G31">
            <v>29451.71</v>
          </cell>
          <cell r="J31">
            <v>82726.33</v>
          </cell>
          <cell r="K31">
            <v>43923.33</v>
          </cell>
          <cell r="L31">
            <v>1506298.24</v>
          </cell>
          <cell r="O31">
            <v>1930982.38</v>
          </cell>
          <cell r="P31">
            <v>1443179.26</v>
          </cell>
          <cell r="Q31">
            <v>2675405</v>
          </cell>
          <cell r="X31">
            <v>7744025.5899999999</v>
          </cell>
          <cell r="Y31">
            <v>26068430.670000002</v>
          </cell>
          <cell r="AA31">
            <v>105615.19</v>
          </cell>
        </row>
        <row r="32">
          <cell r="C32">
            <v>4021741.99</v>
          </cell>
          <cell r="E32">
            <v>1573021.63</v>
          </cell>
          <cell r="G32">
            <v>81009.38</v>
          </cell>
          <cell r="J32">
            <v>13980.7</v>
          </cell>
          <cell r="K32">
            <v>7423.02</v>
          </cell>
          <cell r="L32">
            <v>99026.55</v>
          </cell>
          <cell r="O32">
            <v>181804.67</v>
          </cell>
          <cell r="P32">
            <v>119649.95</v>
          </cell>
          <cell r="Q32">
            <v>0</v>
          </cell>
          <cell r="W32">
            <v>161431.35</v>
          </cell>
          <cell r="X32">
            <v>1950239.3</v>
          </cell>
          <cell r="Y32">
            <v>1926417.24</v>
          </cell>
          <cell r="AA32">
            <v>1801.34</v>
          </cell>
        </row>
        <row r="33">
          <cell r="C33">
            <v>3868916.25</v>
          </cell>
          <cell r="E33">
            <v>1308908.17</v>
          </cell>
          <cell r="G33">
            <v>93595.49</v>
          </cell>
          <cell r="J33">
            <v>18933.46</v>
          </cell>
          <cell r="K33">
            <v>10052.65</v>
          </cell>
          <cell r="L33">
            <v>155953.17000000001</v>
          </cell>
          <cell r="O33">
            <v>258999.69</v>
          </cell>
          <cell r="P33">
            <v>186849.04</v>
          </cell>
          <cell r="Q33">
            <v>1763256</v>
          </cell>
          <cell r="X33">
            <v>1288454.8999999999</v>
          </cell>
          <cell r="Y33">
            <v>3618878.63</v>
          </cell>
          <cell r="AA33">
            <v>874.11</v>
          </cell>
        </row>
      </sheetData>
      <sheetData sheetId="3">
        <row r="12">
          <cell r="C12">
            <v>5675708.54</v>
          </cell>
          <cell r="E12">
            <v>1586333.07</v>
          </cell>
          <cell r="G12">
            <v>75679.520000000004</v>
          </cell>
          <cell r="J12">
            <v>14453.94</v>
          </cell>
          <cell r="K12">
            <v>7321.45</v>
          </cell>
          <cell r="L12">
            <v>138790.68</v>
          </cell>
          <cell r="M12">
            <v>22765.93</v>
          </cell>
          <cell r="O12">
            <v>231949.07</v>
          </cell>
          <cell r="P12">
            <v>136774.24</v>
          </cell>
          <cell r="Q12">
            <v>208763</v>
          </cell>
          <cell r="U12">
            <v>2648.1</v>
          </cell>
          <cell r="W12">
            <v>0</v>
          </cell>
          <cell r="X12">
            <v>4191182.09</v>
          </cell>
          <cell r="Y12">
            <v>2351470.67</v>
          </cell>
          <cell r="AA12">
            <v>0</v>
          </cell>
        </row>
        <row r="13">
          <cell r="C13">
            <v>4138338.95</v>
          </cell>
          <cell r="E13">
            <v>1040765.3</v>
          </cell>
          <cell r="G13">
            <v>107374.22</v>
          </cell>
          <cell r="J13">
            <v>11352.2</v>
          </cell>
          <cell r="K13">
            <v>5750.31</v>
          </cell>
          <cell r="L13">
            <v>56657.02</v>
          </cell>
          <cell r="M13">
            <v>5642.99</v>
          </cell>
          <cell r="O13">
            <v>99232.81</v>
          </cell>
          <cell r="P13">
            <v>56177.65</v>
          </cell>
          <cell r="Q13">
            <v>7430</v>
          </cell>
          <cell r="U13">
            <v>656.38</v>
          </cell>
          <cell r="W13">
            <v>3394.74</v>
          </cell>
          <cell r="X13">
            <v>1033314.9</v>
          </cell>
          <cell r="Y13">
            <v>1005468.16</v>
          </cell>
          <cell r="AA13">
            <v>0</v>
          </cell>
        </row>
        <row r="14">
          <cell r="C14">
            <v>5311385.29</v>
          </cell>
          <cell r="E14">
            <v>952602.62</v>
          </cell>
          <cell r="G14">
            <v>113230.84</v>
          </cell>
          <cell r="J14">
            <v>18602.71</v>
          </cell>
          <cell r="K14">
            <v>9422.9500000000007</v>
          </cell>
          <cell r="L14">
            <v>41447.08</v>
          </cell>
          <cell r="M14">
            <v>2134</v>
          </cell>
          <cell r="O14">
            <v>80360.31</v>
          </cell>
          <cell r="P14">
            <v>41182.339999999997</v>
          </cell>
          <cell r="Q14">
            <v>200668</v>
          </cell>
          <cell r="U14">
            <v>248.22</v>
          </cell>
          <cell r="W14">
            <v>3995.18</v>
          </cell>
          <cell r="X14">
            <v>820662.6</v>
          </cell>
          <cell r="Y14">
            <v>746931.81</v>
          </cell>
          <cell r="AA14">
            <v>0</v>
          </cell>
        </row>
        <row r="15">
          <cell r="C15">
            <v>8834464.0299999993</v>
          </cell>
          <cell r="E15">
            <v>3445965.92</v>
          </cell>
          <cell r="G15">
            <v>95316.45</v>
          </cell>
          <cell r="J15">
            <v>36056.36</v>
          </cell>
          <cell r="K15">
            <v>18263.87</v>
          </cell>
          <cell r="L15">
            <v>335379.13</v>
          </cell>
          <cell r="M15">
            <v>2401406.4900000002</v>
          </cell>
          <cell r="O15">
            <v>465115.73</v>
          </cell>
          <cell r="P15">
            <v>359091.25</v>
          </cell>
          <cell r="Q15">
            <v>120152</v>
          </cell>
          <cell r="U15">
            <v>279328.12</v>
          </cell>
          <cell r="W15">
            <v>0</v>
          </cell>
          <cell r="X15">
            <v>2359909.9</v>
          </cell>
          <cell r="Y15">
            <v>9469791.9499999993</v>
          </cell>
          <cell r="AA15">
            <v>0</v>
          </cell>
        </row>
        <row r="16">
          <cell r="C16">
            <v>7767657.29</v>
          </cell>
          <cell r="E16">
            <v>2207029.88</v>
          </cell>
          <cell r="G16">
            <v>60693.45</v>
          </cell>
          <cell r="J16">
            <v>21289.77</v>
          </cell>
          <cell r="K16">
            <v>10784.05</v>
          </cell>
          <cell r="L16">
            <v>252104.72</v>
          </cell>
          <cell r="M16">
            <v>107437.6</v>
          </cell>
          <cell r="O16">
            <v>377449.93</v>
          </cell>
          <cell r="P16">
            <v>252128.56</v>
          </cell>
          <cell r="Q16">
            <v>991590</v>
          </cell>
          <cell r="U16">
            <v>12496.99</v>
          </cell>
          <cell r="W16">
            <v>0</v>
          </cell>
          <cell r="X16">
            <v>3299334.7</v>
          </cell>
          <cell r="Y16">
            <v>4759791.5999999996</v>
          </cell>
          <cell r="AA16">
            <v>0</v>
          </cell>
        </row>
        <row r="17">
          <cell r="C17">
            <v>3837226.84</v>
          </cell>
          <cell r="E17">
            <v>740213.83</v>
          </cell>
          <cell r="G17">
            <v>171624.87</v>
          </cell>
          <cell r="J17">
            <v>14319.49</v>
          </cell>
          <cell r="K17">
            <v>7253.34</v>
          </cell>
          <cell r="L17">
            <v>122440</v>
          </cell>
          <cell r="M17">
            <v>268.05</v>
          </cell>
          <cell r="O17">
            <v>440155.33</v>
          </cell>
          <cell r="P17">
            <v>125227.57</v>
          </cell>
          <cell r="Q17">
            <v>481997</v>
          </cell>
          <cell r="U17">
            <v>31.18</v>
          </cell>
          <cell r="W17">
            <v>465.67</v>
          </cell>
          <cell r="X17">
            <v>20001368.98</v>
          </cell>
          <cell r="Y17">
            <v>2679525.69</v>
          </cell>
          <cell r="AA17">
            <v>0</v>
          </cell>
        </row>
        <row r="18">
          <cell r="C18">
            <v>4172759.81</v>
          </cell>
          <cell r="E18">
            <v>635383.04000000004</v>
          </cell>
          <cell r="G18">
            <v>168524.3</v>
          </cell>
          <cell r="J18">
            <v>16057.18</v>
          </cell>
          <cell r="K18">
            <v>8133.55</v>
          </cell>
          <cell r="L18">
            <v>42207.58</v>
          </cell>
          <cell r="M18">
            <v>63.36</v>
          </cell>
          <cell r="O18">
            <v>121758.04</v>
          </cell>
          <cell r="P18">
            <v>42197.48</v>
          </cell>
          <cell r="Q18">
            <v>0</v>
          </cell>
          <cell r="U18">
            <v>7.37</v>
          </cell>
          <cell r="W18">
            <v>0</v>
          </cell>
          <cell r="X18">
            <v>6578836.4900000002</v>
          </cell>
          <cell r="Y18">
            <v>795021.34</v>
          </cell>
          <cell r="AA18">
            <v>0</v>
          </cell>
        </row>
        <row r="19">
          <cell r="C19">
            <v>4959778.5</v>
          </cell>
          <cell r="E19">
            <v>1385156.51</v>
          </cell>
          <cell r="G19">
            <v>85670.24</v>
          </cell>
          <cell r="J19">
            <v>12646.93</v>
          </cell>
          <cell r="K19">
            <v>6406.13</v>
          </cell>
          <cell r="L19">
            <v>103047.33</v>
          </cell>
          <cell r="M19">
            <v>18709.37</v>
          </cell>
          <cell r="O19">
            <v>162546.99</v>
          </cell>
          <cell r="P19">
            <v>102366.1</v>
          </cell>
          <cell r="Q19">
            <v>376918</v>
          </cell>
          <cell r="U19">
            <v>2176.25</v>
          </cell>
          <cell r="W19">
            <v>0</v>
          </cell>
          <cell r="X19">
            <v>1838332.1</v>
          </cell>
          <cell r="Y19">
            <v>1853999.33</v>
          </cell>
          <cell r="AA19">
            <v>0</v>
          </cell>
        </row>
        <row r="20">
          <cell r="C20">
            <v>4633582.42</v>
          </cell>
          <cell r="E20">
            <v>1160855.67</v>
          </cell>
          <cell r="G20">
            <v>95316.45</v>
          </cell>
          <cell r="J20">
            <v>12497.58</v>
          </cell>
          <cell r="K20">
            <v>6330.48</v>
          </cell>
          <cell r="L20">
            <v>64261.99</v>
          </cell>
          <cell r="M20">
            <v>3460.9</v>
          </cell>
          <cell r="O20">
            <v>140021.75</v>
          </cell>
          <cell r="P20">
            <v>63949.27</v>
          </cell>
          <cell r="Q20">
            <v>0</v>
          </cell>
          <cell r="U20">
            <v>402.57</v>
          </cell>
          <cell r="W20">
            <v>5130.26</v>
          </cell>
          <cell r="X20">
            <v>3765676.1</v>
          </cell>
          <cell r="Y20">
            <v>1171039.83</v>
          </cell>
          <cell r="AA20">
            <v>0</v>
          </cell>
        </row>
        <row r="21">
          <cell r="C21">
            <v>3349439.4</v>
          </cell>
          <cell r="E21">
            <v>677139.73</v>
          </cell>
          <cell r="G21">
            <v>161461.9</v>
          </cell>
          <cell r="J21">
            <v>11103.95</v>
          </cell>
          <cell r="K21">
            <v>5624.56</v>
          </cell>
          <cell r="L21">
            <v>48291.55</v>
          </cell>
          <cell r="M21">
            <v>1844.86</v>
          </cell>
          <cell r="O21">
            <v>140630.54</v>
          </cell>
          <cell r="P21">
            <v>48224.23</v>
          </cell>
          <cell r="Q21">
            <v>0</v>
          </cell>
          <cell r="U21">
            <v>214.59</v>
          </cell>
          <cell r="W21">
            <v>0</v>
          </cell>
          <cell r="X21">
            <v>4660385.79</v>
          </cell>
          <cell r="Y21">
            <v>902230.09</v>
          </cell>
          <cell r="AA21">
            <v>0</v>
          </cell>
        </row>
        <row r="22">
          <cell r="C22">
            <v>5114214.24</v>
          </cell>
          <cell r="E22">
            <v>1797012.57</v>
          </cell>
          <cell r="G22">
            <v>94282.93</v>
          </cell>
          <cell r="J22">
            <v>15048.99</v>
          </cell>
          <cell r="K22">
            <v>7622.87</v>
          </cell>
          <cell r="L22">
            <v>128904.22</v>
          </cell>
          <cell r="M22">
            <v>4315.75</v>
          </cell>
          <cell r="O22">
            <v>307439.06</v>
          </cell>
          <cell r="P22">
            <v>126674.49</v>
          </cell>
          <cell r="Q22">
            <v>496094</v>
          </cell>
          <cell r="U22">
            <v>502</v>
          </cell>
          <cell r="W22">
            <v>0</v>
          </cell>
          <cell r="X22">
            <v>4185653.69</v>
          </cell>
          <cell r="Y22">
            <v>2136674.9900000002</v>
          </cell>
          <cell r="AA22">
            <v>0</v>
          </cell>
        </row>
        <row r="23">
          <cell r="C23">
            <v>5016351.2300000004</v>
          </cell>
          <cell r="E23">
            <v>1377083.16</v>
          </cell>
          <cell r="G23">
            <v>81708.399999999994</v>
          </cell>
          <cell r="J23">
            <v>12148.21</v>
          </cell>
          <cell r="K23">
            <v>6153.51</v>
          </cell>
          <cell r="L23">
            <v>84034.91</v>
          </cell>
          <cell r="M23">
            <v>3630.23</v>
          </cell>
          <cell r="O23">
            <v>157067.88</v>
          </cell>
          <cell r="P23">
            <v>83838.16</v>
          </cell>
          <cell r="Q23">
            <v>1026789</v>
          </cell>
          <cell r="U23">
            <v>422.26</v>
          </cell>
          <cell r="W23">
            <v>0</v>
          </cell>
          <cell r="X23">
            <v>3924857.1</v>
          </cell>
          <cell r="Y23">
            <v>1559474.62</v>
          </cell>
          <cell r="AA23">
            <v>0</v>
          </cell>
        </row>
        <row r="24">
          <cell r="C24">
            <v>6806154.04</v>
          </cell>
          <cell r="E24">
            <v>1990486.49</v>
          </cell>
          <cell r="G24">
            <v>60176.68</v>
          </cell>
          <cell r="J24">
            <v>15657.61</v>
          </cell>
          <cell r="K24">
            <v>7931.15</v>
          </cell>
          <cell r="L24">
            <v>150198.14000000001</v>
          </cell>
          <cell r="M24">
            <v>15962.08</v>
          </cell>
          <cell r="O24">
            <v>206379.88</v>
          </cell>
          <cell r="P24">
            <v>149729.99</v>
          </cell>
          <cell r="Q24">
            <v>461112</v>
          </cell>
          <cell r="U24">
            <v>1856.69</v>
          </cell>
          <cell r="W24">
            <v>0</v>
          </cell>
          <cell r="X24">
            <v>2729568.2</v>
          </cell>
          <cell r="Y24">
            <v>2771860.1</v>
          </cell>
          <cell r="AA24">
            <v>0</v>
          </cell>
        </row>
        <row r="25">
          <cell r="C25">
            <v>3621767.11</v>
          </cell>
          <cell r="E25">
            <v>851255.71</v>
          </cell>
          <cell r="G25">
            <v>123221.56</v>
          </cell>
          <cell r="J25">
            <v>10087.219999999999</v>
          </cell>
          <cell r="K25">
            <v>5109.55</v>
          </cell>
          <cell r="L25">
            <v>28518.63</v>
          </cell>
          <cell r="M25">
            <v>743.73</v>
          </cell>
          <cell r="O25">
            <v>49920.800000000003</v>
          </cell>
          <cell r="P25">
            <v>28024.75</v>
          </cell>
          <cell r="Q25">
            <v>9303</v>
          </cell>
          <cell r="U25">
            <v>86.51</v>
          </cell>
          <cell r="W25">
            <v>0</v>
          </cell>
          <cell r="X25">
            <v>688024.5</v>
          </cell>
          <cell r="Y25">
            <v>472638.73</v>
          </cell>
          <cell r="AA25">
            <v>0</v>
          </cell>
        </row>
        <row r="26">
          <cell r="C26">
            <v>4547084.92</v>
          </cell>
          <cell r="E26">
            <v>1185815.19</v>
          </cell>
          <cell r="G26">
            <v>95316.45</v>
          </cell>
          <cell r="J26">
            <v>12012.5</v>
          </cell>
          <cell r="K26">
            <v>6084.77</v>
          </cell>
          <cell r="L26">
            <v>86696.65</v>
          </cell>
          <cell r="M26">
            <v>5851.3</v>
          </cell>
          <cell r="O26">
            <v>138195.38</v>
          </cell>
          <cell r="P26">
            <v>85518.7</v>
          </cell>
          <cell r="Q26">
            <v>504918</v>
          </cell>
          <cell r="U26">
            <v>680.61</v>
          </cell>
          <cell r="W26">
            <v>0</v>
          </cell>
          <cell r="X26">
            <v>2416089.6</v>
          </cell>
          <cell r="Y26">
            <v>1479682.57</v>
          </cell>
          <cell r="AA26">
            <v>0</v>
          </cell>
        </row>
        <row r="27">
          <cell r="C27">
            <v>11681345.779999999</v>
          </cell>
          <cell r="E27">
            <v>5545426.6500000004</v>
          </cell>
          <cell r="G27">
            <v>37094.68</v>
          </cell>
          <cell r="J27">
            <v>25478.21</v>
          </cell>
          <cell r="K27">
            <v>12905.65</v>
          </cell>
          <cell r="L27">
            <v>337660.62</v>
          </cell>
          <cell r="M27">
            <v>86369.47</v>
          </cell>
          <cell r="O27">
            <v>522950.8</v>
          </cell>
          <cell r="P27">
            <v>336109.11</v>
          </cell>
          <cell r="Q27">
            <v>1017271</v>
          </cell>
          <cell r="U27">
            <v>10046.370000000001</v>
          </cell>
          <cell r="W27">
            <v>29746.89</v>
          </cell>
          <cell r="X27">
            <v>6000402.8899999997</v>
          </cell>
          <cell r="Y27">
            <v>6165291.5</v>
          </cell>
          <cell r="AA27">
            <v>0</v>
          </cell>
        </row>
        <row r="28">
          <cell r="C28">
            <v>5580221.2199999997</v>
          </cell>
          <cell r="E28">
            <v>1506492.9</v>
          </cell>
          <cell r="G28">
            <v>78091.08</v>
          </cell>
          <cell r="J28">
            <v>14494.43</v>
          </cell>
          <cell r="K28">
            <v>7341.96</v>
          </cell>
          <cell r="L28">
            <v>149057.39000000001</v>
          </cell>
          <cell r="M28">
            <v>9386.0300000000007</v>
          </cell>
          <cell r="O28">
            <v>276999.55</v>
          </cell>
          <cell r="P28">
            <v>146724.9</v>
          </cell>
          <cell r="Q28">
            <v>0</v>
          </cell>
          <cell r="U28">
            <v>1091.77</v>
          </cell>
          <cell r="W28">
            <v>0</v>
          </cell>
          <cell r="X28">
            <v>2831287.6</v>
          </cell>
          <cell r="Y28">
            <v>2503302.4700000002</v>
          </cell>
          <cell r="AA28">
            <v>0</v>
          </cell>
        </row>
        <row r="29">
          <cell r="C29">
            <v>48842303.810000002</v>
          </cell>
          <cell r="E29">
            <v>17936529.760000002</v>
          </cell>
          <cell r="G29">
            <v>14184.93</v>
          </cell>
          <cell r="J29">
            <v>86713.03</v>
          </cell>
          <cell r="K29">
            <v>43923.33</v>
          </cell>
          <cell r="L29">
            <v>1346840</v>
          </cell>
          <cell r="M29">
            <v>5624593.3600000003</v>
          </cell>
          <cell r="O29">
            <v>1766709.21</v>
          </cell>
          <cell r="P29">
            <v>1351795.85</v>
          </cell>
          <cell r="Q29">
            <v>12769573</v>
          </cell>
          <cell r="U29">
            <v>654244.55000000005</v>
          </cell>
          <cell r="W29">
            <v>0</v>
          </cell>
          <cell r="X29">
            <v>7744025.5899999999</v>
          </cell>
          <cell r="Y29">
            <v>26068430.670000002</v>
          </cell>
          <cell r="AA29">
            <v>118.52</v>
          </cell>
        </row>
        <row r="30">
          <cell r="C30">
            <v>5856965.5700000003</v>
          </cell>
          <cell r="E30">
            <v>2095288</v>
          </cell>
          <cell r="G30">
            <v>72751.210000000006</v>
          </cell>
          <cell r="J30">
            <v>14654.45</v>
          </cell>
          <cell r="K30">
            <v>7423.02</v>
          </cell>
          <cell r="L30">
            <v>114074.53</v>
          </cell>
          <cell r="M30">
            <v>4339.37</v>
          </cell>
          <cell r="O30">
            <v>166199.73000000001</v>
          </cell>
          <cell r="P30">
            <v>112369.64</v>
          </cell>
          <cell r="Q30">
            <v>27705</v>
          </cell>
          <cell r="U30">
            <v>504.75</v>
          </cell>
          <cell r="W30">
            <v>0</v>
          </cell>
          <cell r="X30">
            <v>1950239.3</v>
          </cell>
          <cell r="Y30">
            <v>1926417.24</v>
          </cell>
          <cell r="AA30">
            <v>0</v>
          </cell>
        </row>
        <row r="31">
          <cell r="C31">
            <v>6192103.5899999999</v>
          </cell>
          <cell r="E31">
            <v>1626543</v>
          </cell>
          <cell r="G31">
            <v>87048.29</v>
          </cell>
          <cell r="J31">
            <v>19845.87</v>
          </cell>
          <cell r="K31">
            <v>10052.65</v>
          </cell>
          <cell r="L31">
            <v>171872.31</v>
          </cell>
          <cell r="M31">
            <v>118181.16</v>
          </cell>
          <cell r="O31">
            <v>236819.39</v>
          </cell>
          <cell r="P31">
            <v>174710.3</v>
          </cell>
          <cell r="Q31">
            <v>789646</v>
          </cell>
          <cell r="U31">
            <v>13746.67</v>
          </cell>
          <cell r="W31">
            <v>0</v>
          </cell>
          <cell r="X31">
            <v>1288454.8799999999</v>
          </cell>
          <cell r="Y31">
            <v>3618878.64</v>
          </cell>
          <cell r="AA31">
            <v>0</v>
          </cell>
        </row>
      </sheetData>
      <sheetData sheetId="4">
        <row r="17">
          <cell r="C17">
            <v>3805492.97</v>
          </cell>
          <cell r="D17">
            <v>-418468.51</v>
          </cell>
          <cell r="E17">
            <v>1325601.53</v>
          </cell>
          <cell r="F17">
            <v>-19229.740000000002</v>
          </cell>
          <cell r="G17">
            <v>78719.41</v>
          </cell>
          <cell r="H17">
            <v>1133.54</v>
          </cell>
          <cell r="J17">
            <v>8146.12</v>
          </cell>
          <cell r="K17">
            <v>7321.45</v>
          </cell>
          <cell r="L17">
            <v>121540.04</v>
          </cell>
          <cell r="M17">
            <v>290.76</v>
          </cell>
          <cell r="O17">
            <v>250545.08</v>
          </cell>
          <cell r="P17">
            <v>144903.01</v>
          </cell>
          <cell r="Q17">
            <v>55691</v>
          </cell>
          <cell r="W17">
            <v>0</v>
          </cell>
          <cell r="X17">
            <v>4191182.09</v>
          </cell>
          <cell r="Y17">
            <v>2351470.67</v>
          </cell>
          <cell r="AA17">
            <v>0</v>
          </cell>
        </row>
        <row r="18">
          <cell r="C18">
            <v>2718380.14</v>
          </cell>
          <cell r="D18">
            <v>-354586.64</v>
          </cell>
          <cell r="E18">
            <v>872554.8</v>
          </cell>
          <cell r="F18">
            <v>-8994.02</v>
          </cell>
          <cell r="G18">
            <v>108916.32</v>
          </cell>
          <cell r="H18">
            <v>1133.54</v>
          </cell>
          <cell r="J18">
            <v>6398.01</v>
          </cell>
          <cell r="K18">
            <v>5750.31</v>
          </cell>
          <cell r="L18">
            <v>49394.16</v>
          </cell>
          <cell r="M18">
            <v>68.92</v>
          </cell>
          <cell r="O18">
            <v>107188.58</v>
          </cell>
          <cell r="P18">
            <v>59498.26</v>
          </cell>
          <cell r="Q18">
            <v>17386</v>
          </cell>
          <cell r="W18">
            <v>11908.69</v>
          </cell>
          <cell r="X18">
            <v>1033314.9</v>
          </cell>
          <cell r="Y18">
            <v>1005468.16</v>
          </cell>
          <cell r="AA18">
            <v>0</v>
          </cell>
        </row>
        <row r="19">
          <cell r="C19">
            <v>3209674.35</v>
          </cell>
          <cell r="D19">
            <v>-270474.56</v>
          </cell>
          <cell r="E19">
            <v>800719.16</v>
          </cell>
          <cell r="F19">
            <v>-4781.99</v>
          </cell>
          <cell r="G19">
            <v>114496.18</v>
          </cell>
          <cell r="H19">
            <v>1133.54</v>
          </cell>
          <cell r="J19">
            <v>10484.33</v>
          </cell>
          <cell r="K19">
            <v>9422.9500000000007</v>
          </cell>
          <cell r="L19">
            <v>36013.360000000001</v>
          </cell>
          <cell r="M19">
            <v>9.2100000000000009</v>
          </cell>
          <cell r="O19">
            <v>86803.02</v>
          </cell>
          <cell r="P19">
            <v>43612.09</v>
          </cell>
          <cell r="Q19">
            <v>354574</v>
          </cell>
          <cell r="W19">
            <v>22562.44</v>
          </cell>
          <cell r="X19">
            <v>820662.6</v>
          </cell>
          <cell r="Y19">
            <v>746931.81</v>
          </cell>
          <cell r="AA19">
            <v>0</v>
          </cell>
        </row>
        <row r="20">
          <cell r="C20">
            <v>4984512.5</v>
          </cell>
          <cell r="D20">
            <v>-1045978.67</v>
          </cell>
          <cell r="E20">
            <v>2727896.77</v>
          </cell>
          <cell r="F20">
            <v>-204926.57</v>
          </cell>
          <cell r="G20">
            <v>97428.36</v>
          </cell>
          <cell r="H20">
            <v>1133.54</v>
          </cell>
          <cell r="J20">
            <v>20321.07</v>
          </cell>
          <cell r="K20">
            <v>18263.87</v>
          </cell>
          <cell r="L20">
            <v>435624.08</v>
          </cell>
          <cell r="M20">
            <v>29239.33</v>
          </cell>
          <cell r="O20">
            <v>502405.36</v>
          </cell>
          <cell r="P20">
            <v>378924.04</v>
          </cell>
          <cell r="Q20">
            <v>131477</v>
          </cell>
          <cell r="W20">
            <v>0</v>
          </cell>
          <cell r="X20">
            <v>2359909.9</v>
          </cell>
          <cell r="Y20">
            <v>9469791.9499999993</v>
          </cell>
          <cell r="AA20">
            <v>0</v>
          </cell>
        </row>
        <row r="21">
          <cell r="C21">
            <v>5103663.66</v>
          </cell>
          <cell r="D21">
            <v>-614411.75</v>
          </cell>
          <cell r="E21">
            <v>1832381.16</v>
          </cell>
          <cell r="F21">
            <v>-41013.230000000003</v>
          </cell>
          <cell r="G21">
            <v>64441.53</v>
          </cell>
          <cell r="H21">
            <v>1133.54</v>
          </cell>
          <cell r="J21">
            <v>11998.74</v>
          </cell>
          <cell r="K21">
            <v>10784.05</v>
          </cell>
          <cell r="L21">
            <v>224767.35</v>
          </cell>
          <cell r="M21">
            <v>1393.28</v>
          </cell>
          <cell r="O21">
            <v>407711.15</v>
          </cell>
          <cell r="P21">
            <v>266918.49</v>
          </cell>
          <cell r="Q21">
            <v>665678</v>
          </cell>
          <cell r="W21">
            <v>0</v>
          </cell>
          <cell r="X21">
            <v>3299334.7</v>
          </cell>
          <cell r="Y21">
            <v>4759791.5999999996</v>
          </cell>
          <cell r="AA21">
            <v>0</v>
          </cell>
        </row>
        <row r="22">
          <cell r="C22">
            <v>2257907.2599999998</v>
          </cell>
          <cell r="D22">
            <v>-369137.6</v>
          </cell>
          <cell r="E22">
            <v>607399.52</v>
          </cell>
          <cell r="F22">
            <v>-15059.13</v>
          </cell>
          <cell r="G22">
            <v>170130.69</v>
          </cell>
          <cell r="H22">
            <v>1133.54</v>
          </cell>
          <cell r="J22">
            <v>8070.35</v>
          </cell>
          <cell r="K22">
            <v>7253.34</v>
          </cell>
          <cell r="L22">
            <v>106022.98</v>
          </cell>
          <cell r="M22">
            <v>4.51</v>
          </cell>
          <cell r="O22">
            <v>475443.81</v>
          </cell>
          <cell r="P22">
            <v>132429.07999999999</v>
          </cell>
          <cell r="Q22">
            <v>321633</v>
          </cell>
          <cell r="W22">
            <v>0</v>
          </cell>
          <cell r="X22">
            <v>20001368.98</v>
          </cell>
          <cell r="Y22">
            <v>2679525.69</v>
          </cell>
          <cell r="AA22">
            <v>0</v>
          </cell>
        </row>
        <row r="23">
          <cell r="C23">
            <v>2421717</v>
          </cell>
          <cell r="D23">
            <v>-268599.92</v>
          </cell>
          <cell r="E23">
            <v>531128.74</v>
          </cell>
          <cell r="F23">
            <v>-4464.71</v>
          </cell>
          <cell r="G23">
            <v>167176.65</v>
          </cell>
          <cell r="H23">
            <v>1133.54</v>
          </cell>
          <cell r="J23">
            <v>9049.69</v>
          </cell>
          <cell r="K23">
            <v>8133.55</v>
          </cell>
          <cell r="L23">
            <v>36546.54</v>
          </cell>
          <cell r="M23">
            <v>0.34</v>
          </cell>
          <cell r="O23">
            <v>131519.73000000001</v>
          </cell>
          <cell r="P23">
            <v>44673.53</v>
          </cell>
          <cell r="Q23">
            <v>0</v>
          </cell>
          <cell r="W23">
            <v>0</v>
          </cell>
          <cell r="X23">
            <v>6578836.4900000002</v>
          </cell>
          <cell r="Y23">
            <v>795021.34</v>
          </cell>
          <cell r="AA23">
            <v>0</v>
          </cell>
        </row>
        <row r="24">
          <cell r="C24">
            <v>3324348.64</v>
          </cell>
          <cell r="D24">
            <v>-353992.61</v>
          </cell>
          <cell r="E24">
            <v>1157463.08</v>
          </cell>
          <cell r="F24">
            <v>-17666.75</v>
          </cell>
          <cell r="G24">
            <v>88238</v>
          </cell>
          <cell r="H24">
            <v>1133.54</v>
          </cell>
          <cell r="J24">
            <v>7127.71</v>
          </cell>
          <cell r="K24">
            <v>6406.13</v>
          </cell>
          <cell r="L24">
            <v>90348.58</v>
          </cell>
          <cell r="M24">
            <v>275.10000000000002</v>
          </cell>
          <cell r="O24">
            <v>175578.84</v>
          </cell>
          <cell r="P24">
            <v>108406.87</v>
          </cell>
          <cell r="Q24">
            <v>433925</v>
          </cell>
          <cell r="W24">
            <v>0</v>
          </cell>
          <cell r="X24">
            <v>1838332.1</v>
          </cell>
          <cell r="Y24">
            <v>1853999.33</v>
          </cell>
          <cell r="AA24">
            <v>0</v>
          </cell>
        </row>
        <row r="25">
          <cell r="C25">
            <v>3058455.6</v>
          </cell>
          <cell r="D25">
            <v>-283959.18</v>
          </cell>
          <cell r="E25">
            <v>974886.6</v>
          </cell>
          <cell r="F25">
            <v>-8015.6</v>
          </cell>
          <cell r="G25">
            <v>97428.36</v>
          </cell>
          <cell r="H25">
            <v>1133.54</v>
          </cell>
          <cell r="J25">
            <v>7043.53</v>
          </cell>
          <cell r="K25">
            <v>6330.48</v>
          </cell>
          <cell r="L25">
            <v>55846.45</v>
          </cell>
          <cell r="M25">
            <v>34.979999999999997</v>
          </cell>
          <cell r="O25">
            <v>151247.69</v>
          </cell>
          <cell r="P25">
            <v>67717.14</v>
          </cell>
          <cell r="Q25">
            <v>0</v>
          </cell>
          <cell r="W25">
            <v>0</v>
          </cell>
          <cell r="X25">
            <v>3765676.1</v>
          </cell>
          <cell r="Y25">
            <v>1171039.83</v>
          </cell>
          <cell r="AA25">
            <v>0</v>
          </cell>
        </row>
        <row r="26">
          <cell r="C26">
            <v>2067501.02</v>
          </cell>
          <cell r="D26">
            <v>-617693.06000000006</v>
          </cell>
          <cell r="E26">
            <v>567488.25</v>
          </cell>
          <cell r="F26">
            <v>-6286.87</v>
          </cell>
          <cell r="G26">
            <v>160447.99</v>
          </cell>
          <cell r="H26">
            <v>1133.54</v>
          </cell>
          <cell r="J26">
            <v>6258.1</v>
          </cell>
          <cell r="K26">
            <v>5624.56</v>
          </cell>
          <cell r="L26">
            <v>41921.71</v>
          </cell>
          <cell r="M26">
            <v>22.8</v>
          </cell>
          <cell r="O26">
            <v>151905.28</v>
          </cell>
          <cell r="P26">
            <v>51056.82</v>
          </cell>
          <cell r="Q26">
            <v>0</v>
          </cell>
          <cell r="W26">
            <v>0</v>
          </cell>
          <cell r="X26">
            <v>4660385.79</v>
          </cell>
          <cell r="Y26">
            <v>902230.09</v>
          </cell>
          <cell r="AA26">
            <v>0</v>
          </cell>
        </row>
        <row r="27">
          <cell r="C27">
            <v>3288791.52</v>
          </cell>
          <cell r="D27">
            <v>-382889.5</v>
          </cell>
          <cell r="E27">
            <v>1221724.01</v>
          </cell>
          <cell r="F27">
            <v>-12937</v>
          </cell>
          <cell r="G27">
            <v>96443.68</v>
          </cell>
          <cell r="H27">
            <v>1133.54</v>
          </cell>
          <cell r="J27">
            <v>8481.49</v>
          </cell>
          <cell r="K27">
            <v>7622.87</v>
          </cell>
          <cell r="L27">
            <v>111864.45</v>
          </cell>
          <cell r="M27">
            <v>43.18</v>
          </cell>
          <cell r="O27">
            <v>332087.31</v>
          </cell>
          <cell r="P27">
            <v>134221.85999999999</v>
          </cell>
          <cell r="Q27">
            <v>8883</v>
          </cell>
          <cell r="W27">
            <v>0</v>
          </cell>
          <cell r="X27">
            <v>4185653.69</v>
          </cell>
          <cell r="Y27">
            <v>2136674.9900000002</v>
          </cell>
          <cell r="AA27">
            <v>0</v>
          </cell>
        </row>
        <row r="28">
          <cell r="C28">
            <v>3406792.56</v>
          </cell>
          <cell r="D28">
            <v>-401208.22</v>
          </cell>
          <cell r="E28">
            <v>1156372.21</v>
          </cell>
          <cell r="F28">
            <v>-10302.43</v>
          </cell>
          <cell r="G28">
            <v>84463.39</v>
          </cell>
          <cell r="H28">
            <v>1133.54</v>
          </cell>
          <cell r="J28">
            <v>6846.63</v>
          </cell>
          <cell r="K28">
            <v>6153.51</v>
          </cell>
          <cell r="L28">
            <v>72975.789999999994</v>
          </cell>
          <cell r="M28">
            <v>50.25</v>
          </cell>
          <cell r="O28">
            <v>169660.45</v>
          </cell>
          <cell r="P28">
            <v>88766.77</v>
          </cell>
          <cell r="Q28">
            <v>0</v>
          </cell>
          <cell r="W28">
            <v>0</v>
          </cell>
          <cell r="X28">
            <v>3924857.1</v>
          </cell>
          <cell r="Y28">
            <v>1559474.62</v>
          </cell>
          <cell r="AA28">
            <v>0</v>
          </cell>
        </row>
        <row r="29">
          <cell r="C29">
            <v>4679444.6500000004</v>
          </cell>
          <cell r="D29">
            <v>-511122.65</v>
          </cell>
          <cell r="E29">
            <v>1667761.81</v>
          </cell>
          <cell r="F29">
            <v>-19065.36</v>
          </cell>
          <cell r="G29">
            <v>63949.19</v>
          </cell>
          <cell r="H29">
            <v>1133.54</v>
          </cell>
          <cell r="J29">
            <v>8824.5</v>
          </cell>
          <cell r="K29">
            <v>7931.15</v>
          </cell>
          <cell r="L29">
            <v>131004.88</v>
          </cell>
          <cell r="M29">
            <v>201.18</v>
          </cell>
          <cell r="O29">
            <v>222925.94</v>
          </cell>
          <cell r="P29">
            <v>158538.28</v>
          </cell>
          <cell r="Q29">
            <v>715464</v>
          </cell>
          <cell r="W29">
            <v>0</v>
          </cell>
          <cell r="X29">
            <v>2729568.2</v>
          </cell>
          <cell r="Y29">
            <v>2771860.1</v>
          </cell>
          <cell r="AA29">
            <v>0</v>
          </cell>
        </row>
        <row r="30">
          <cell r="C30">
            <v>2368525.85</v>
          </cell>
          <cell r="D30">
            <v>-337715.58</v>
          </cell>
          <cell r="E30">
            <v>716968.4</v>
          </cell>
          <cell r="F30">
            <v>-3759.29</v>
          </cell>
          <cell r="G30">
            <v>124014.77</v>
          </cell>
          <cell r="H30">
            <v>1133.54</v>
          </cell>
          <cell r="J30">
            <v>5685.07</v>
          </cell>
          <cell r="K30">
            <v>5109.55</v>
          </cell>
          <cell r="L30">
            <v>24736.01</v>
          </cell>
          <cell r="M30">
            <v>10.73</v>
          </cell>
          <cell r="O30">
            <v>53923.09</v>
          </cell>
          <cell r="P30">
            <v>29694.51</v>
          </cell>
          <cell r="Q30">
            <v>174053</v>
          </cell>
          <cell r="W30">
            <v>972.29</v>
          </cell>
          <cell r="X30">
            <v>688024.5</v>
          </cell>
          <cell r="Y30">
            <v>472638.73</v>
          </cell>
          <cell r="AA30">
            <v>0</v>
          </cell>
        </row>
        <row r="31">
          <cell r="C31">
            <v>3018797.47</v>
          </cell>
          <cell r="D31">
            <v>-348965.41</v>
          </cell>
          <cell r="E31">
            <v>994034.17</v>
          </cell>
          <cell r="F31">
            <v>-10926.44</v>
          </cell>
          <cell r="G31">
            <v>97428.36</v>
          </cell>
          <cell r="H31">
            <v>1133.54</v>
          </cell>
          <cell r="J31">
            <v>6770.15</v>
          </cell>
          <cell r="K31">
            <v>6084.77</v>
          </cell>
          <cell r="L31">
            <v>75414.64</v>
          </cell>
          <cell r="M31">
            <v>79.84</v>
          </cell>
          <cell r="O31">
            <v>149274.89000000001</v>
          </cell>
          <cell r="P31">
            <v>90596.94</v>
          </cell>
          <cell r="Q31">
            <v>11059</v>
          </cell>
          <cell r="W31">
            <v>0</v>
          </cell>
          <cell r="X31">
            <v>2416089.6</v>
          </cell>
          <cell r="Y31">
            <v>1479682.57</v>
          </cell>
          <cell r="AA31">
            <v>61.17</v>
          </cell>
        </row>
        <row r="32">
          <cell r="C32">
            <v>8127881.3399999999</v>
          </cell>
          <cell r="D32">
            <v>-728324.14</v>
          </cell>
          <cell r="E32">
            <v>3702624.28</v>
          </cell>
          <cell r="F32">
            <v>-43511.73</v>
          </cell>
          <cell r="G32">
            <v>41957.96</v>
          </cell>
          <cell r="H32">
            <v>1133.54</v>
          </cell>
          <cell r="J32">
            <v>14359.31</v>
          </cell>
          <cell r="K32">
            <v>12905.65</v>
          </cell>
          <cell r="L32">
            <v>297566.03000000003</v>
          </cell>
          <cell r="M32">
            <v>1133.78</v>
          </cell>
          <cell r="O32">
            <v>564877.23</v>
          </cell>
          <cell r="P32">
            <v>355907.71</v>
          </cell>
          <cell r="Q32">
            <v>3563418</v>
          </cell>
          <cell r="W32">
            <v>27517.43</v>
          </cell>
          <cell r="X32">
            <v>6000402.8899999997</v>
          </cell>
          <cell r="Y32">
            <v>6165291.5</v>
          </cell>
          <cell r="AA32">
            <v>0</v>
          </cell>
        </row>
        <row r="33">
          <cell r="C33">
            <v>3721826.55</v>
          </cell>
          <cell r="D33">
            <v>-343448.41</v>
          </cell>
          <cell r="E33">
            <v>1260750.77</v>
          </cell>
          <cell r="F33">
            <v>-16573.189999999999</v>
          </cell>
          <cell r="G33">
            <v>81017</v>
          </cell>
          <cell r="H33">
            <v>1133.54</v>
          </cell>
          <cell r="J33">
            <v>8168.94</v>
          </cell>
          <cell r="K33">
            <v>7341.96</v>
          </cell>
          <cell r="L33">
            <v>129619.47</v>
          </cell>
          <cell r="M33">
            <v>131.29</v>
          </cell>
          <cell r="O33">
            <v>299207.38</v>
          </cell>
          <cell r="P33">
            <v>155453.85999999999</v>
          </cell>
          <cell r="Q33">
            <v>0</v>
          </cell>
          <cell r="W33">
            <v>0</v>
          </cell>
          <cell r="X33">
            <v>2831287.6</v>
          </cell>
          <cell r="Y33">
            <v>2503302.4700000002</v>
          </cell>
          <cell r="AA33">
            <v>0</v>
          </cell>
        </row>
        <row r="34">
          <cell r="C34">
            <v>35356777.909999996</v>
          </cell>
          <cell r="D34">
            <v>-2606595.6</v>
          </cell>
          <cell r="E34">
            <v>14930501.210000001</v>
          </cell>
          <cell r="F34">
            <v>-337854.38</v>
          </cell>
          <cell r="G34">
            <v>20130.849999999999</v>
          </cell>
          <cell r="H34">
            <v>1133.54</v>
          </cell>
          <cell r="J34">
            <v>48870.76</v>
          </cell>
          <cell r="K34">
            <v>43923.33</v>
          </cell>
          <cell r="L34">
            <v>1506298.23</v>
          </cell>
          <cell r="M34">
            <v>101754.05</v>
          </cell>
          <cell r="O34">
            <v>1908351.24</v>
          </cell>
          <cell r="P34">
            <v>1430841.47</v>
          </cell>
          <cell r="Q34">
            <v>670757</v>
          </cell>
          <cell r="W34">
            <v>0</v>
          </cell>
          <cell r="X34">
            <v>7744025.5899999999</v>
          </cell>
          <cell r="Y34">
            <v>26068430.670000002</v>
          </cell>
          <cell r="AA34">
            <v>622.29</v>
          </cell>
        </row>
        <row r="35">
          <cell r="C35">
            <v>3945103.23</v>
          </cell>
          <cell r="D35">
            <v>-387859.13</v>
          </cell>
          <cell r="E35">
            <v>1501669.01</v>
          </cell>
          <cell r="F35">
            <v>-11841.76</v>
          </cell>
          <cell r="G35">
            <v>75929.48</v>
          </cell>
          <cell r="H35">
            <v>1133.54</v>
          </cell>
          <cell r="J35">
            <v>8259.1299999999992</v>
          </cell>
          <cell r="K35">
            <v>7423.02</v>
          </cell>
          <cell r="L35">
            <v>99026.55</v>
          </cell>
          <cell r="M35">
            <v>42.06</v>
          </cell>
          <cell r="O35">
            <v>179524.43</v>
          </cell>
          <cell r="P35">
            <v>119050.51</v>
          </cell>
          <cell r="Q35">
            <v>1746389</v>
          </cell>
          <cell r="W35">
            <v>0</v>
          </cell>
          <cell r="X35">
            <v>1950239.3</v>
          </cell>
          <cell r="Y35">
            <v>1926417.24</v>
          </cell>
          <cell r="AA35">
            <v>0</v>
          </cell>
        </row>
        <row r="36">
          <cell r="C36">
            <v>3869412.56</v>
          </cell>
          <cell r="D36">
            <v>-491244.91</v>
          </cell>
          <cell r="E36">
            <v>1340840.52</v>
          </cell>
          <cell r="F36">
            <v>-34880.81</v>
          </cell>
          <cell r="G36">
            <v>89550.93</v>
          </cell>
          <cell r="H36">
            <v>1133.52</v>
          </cell>
          <cell r="J36">
            <v>11184.98</v>
          </cell>
          <cell r="K36">
            <v>10052.65</v>
          </cell>
          <cell r="L36">
            <v>155953.18</v>
          </cell>
          <cell r="M36">
            <v>1077.29</v>
          </cell>
          <cell r="O36">
            <v>255805.85</v>
          </cell>
          <cell r="P36">
            <v>184812.11</v>
          </cell>
          <cell r="Q36">
            <v>798865</v>
          </cell>
          <cell r="W36">
            <v>0</v>
          </cell>
          <cell r="X36">
            <v>1288454.8799999999</v>
          </cell>
          <cell r="Y36">
            <v>3618878.64</v>
          </cell>
          <cell r="AA36">
            <v>0</v>
          </cell>
        </row>
      </sheetData>
      <sheetData sheetId="5">
        <row r="17">
          <cell r="C17">
            <v>3110333.91</v>
          </cell>
          <cell r="E17">
            <v>-144114.72</v>
          </cell>
          <cell r="F17">
            <v>1291111.8899999999</v>
          </cell>
          <cell r="G17">
            <v>77935.95</v>
          </cell>
          <cell r="H17">
            <v>52028</v>
          </cell>
          <cell r="J17">
            <v>-137984.82</v>
          </cell>
          <cell r="L17">
            <v>11436.14</v>
          </cell>
          <cell r="M17">
            <v>7321.45</v>
          </cell>
          <cell r="N17">
            <v>121540.04</v>
          </cell>
          <cell r="R17">
            <v>207125.02</v>
          </cell>
          <cell r="S17">
            <v>116736.83</v>
          </cell>
          <cell r="T17">
            <v>373148</v>
          </cell>
          <cell r="Z17">
            <v>0</v>
          </cell>
          <cell r="AA17">
            <v>4191182.09</v>
          </cell>
          <cell r="AB17">
            <v>2351470.67</v>
          </cell>
          <cell r="AD17">
            <v>211.1</v>
          </cell>
        </row>
        <row r="18">
          <cell r="C18">
            <v>2183254.48</v>
          </cell>
          <cell r="E18">
            <v>-113188.52</v>
          </cell>
          <cell r="F18">
            <v>872871.88</v>
          </cell>
          <cell r="G18">
            <v>37360.75</v>
          </cell>
          <cell r="H18">
            <v>76325.34</v>
          </cell>
          <cell r="J18">
            <v>-137984.82</v>
          </cell>
          <cell r="L18">
            <v>8982.01</v>
          </cell>
          <cell r="M18">
            <v>5750.31</v>
          </cell>
          <cell r="N18">
            <v>49394.16</v>
          </cell>
          <cell r="R18">
            <v>88612.54</v>
          </cell>
          <cell r="S18">
            <v>47654.21</v>
          </cell>
          <cell r="T18">
            <v>17357</v>
          </cell>
          <cell r="Z18">
            <v>32421.63</v>
          </cell>
          <cell r="AA18">
            <v>1033314.9</v>
          </cell>
          <cell r="AB18">
            <v>1005468.16</v>
          </cell>
          <cell r="AD18">
            <v>2.2200000000000002</v>
          </cell>
        </row>
        <row r="19">
          <cell r="C19">
            <v>2382738.2200000002</v>
          </cell>
          <cell r="E19">
            <v>-185480.5</v>
          </cell>
          <cell r="F19">
            <v>817734.18</v>
          </cell>
          <cell r="G19">
            <v>24157.72</v>
          </cell>
          <cell r="H19">
            <v>80815.070000000007</v>
          </cell>
          <cell r="J19">
            <v>-137984.82</v>
          </cell>
          <cell r="L19">
            <v>14718.69</v>
          </cell>
          <cell r="M19">
            <v>9422.9500000000007</v>
          </cell>
          <cell r="N19">
            <v>36013.360000000001</v>
          </cell>
          <cell r="R19">
            <v>71759.850000000006</v>
          </cell>
          <cell r="S19">
            <v>34861.129999999997</v>
          </cell>
          <cell r="T19">
            <v>257994</v>
          </cell>
          <cell r="Z19">
            <v>24957.34</v>
          </cell>
          <cell r="AA19">
            <v>820662.6</v>
          </cell>
          <cell r="AB19">
            <v>746931.81</v>
          </cell>
          <cell r="AD19">
            <v>0</v>
          </cell>
        </row>
        <row r="20">
          <cell r="C20">
            <v>3431351.58</v>
          </cell>
          <cell r="E20">
            <v>-359504.26</v>
          </cell>
          <cell r="F20">
            <v>1432136.61</v>
          </cell>
          <cell r="G20">
            <v>902046.16</v>
          </cell>
          <cell r="H20">
            <v>67081.789999999994</v>
          </cell>
          <cell r="J20">
            <v>-137984.82</v>
          </cell>
          <cell r="L20">
            <v>28528.25</v>
          </cell>
          <cell r="M20">
            <v>18263.87</v>
          </cell>
          <cell r="N20">
            <v>435624.08</v>
          </cell>
          <cell r="R20">
            <v>415337.32</v>
          </cell>
          <cell r="S20">
            <v>282087.34999999998</v>
          </cell>
          <cell r="T20">
            <v>128373</v>
          </cell>
          <cell r="Z20">
            <v>0</v>
          </cell>
          <cell r="AA20">
            <v>2359909.9</v>
          </cell>
          <cell r="AB20">
            <v>9469791.9499999993</v>
          </cell>
          <cell r="AD20">
            <v>11248.06</v>
          </cell>
        </row>
        <row r="21">
          <cell r="C21">
            <v>4099869.37</v>
          </cell>
          <cell r="E21">
            <v>-212272.23</v>
          </cell>
          <cell r="F21">
            <v>1688630.09</v>
          </cell>
          <cell r="G21">
            <v>165909.51</v>
          </cell>
          <cell r="H21">
            <v>40539.589999999997</v>
          </cell>
          <cell r="J21">
            <v>-137984.82</v>
          </cell>
          <cell r="L21">
            <v>16844.740000000002</v>
          </cell>
          <cell r="M21">
            <v>10784.05</v>
          </cell>
          <cell r="N21">
            <v>224767.35</v>
          </cell>
          <cell r="R21">
            <v>337053.85</v>
          </cell>
          <cell r="S21">
            <v>212045.25</v>
          </cell>
          <cell r="T21">
            <v>0</v>
          </cell>
          <cell r="Z21">
            <v>0</v>
          </cell>
          <cell r="AA21">
            <v>3299334.7</v>
          </cell>
          <cell r="AB21">
            <v>4759791.5999999996</v>
          </cell>
          <cell r="AD21">
            <v>3867.5</v>
          </cell>
        </row>
        <row r="22">
          <cell r="C22">
            <v>1629910.02</v>
          </cell>
          <cell r="E22">
            <v>-142774.14000000001</v>
          </cell>
          <cell r="F22">
            <v>549459.49</v>
          </cell>
          <cell r="G22">
            <v>58844.959999999999</v>
          </cell>
          <cell r="H22">
            <v>125580.28</v>
          </cell>
          <cell r="J22">
            <v>-137984.82</v>
          </cell>
          <cell r="L22">
            <v>11329.76</v>
          </cell>
          <cell r="M22">
            <v>7253.34</v>
          </cell>
          <cell r="N22">
            <v>106022.98</v>
          </cell>
          <cell r="R22">
            <v>393048.27</v>
          </cell>
          <cell r="S22">
            <v>102984.27</v>
          </cell>
          <cell r="T22">
            <v>307583</v>
          </cell>
          <cell r="Z22">
            <v>0</v>
          </cell>
          <cell r="AA22">
            <v>20001368.98</v>
          </cell>
          <cell r="AB22">
            <v>2679525.69</v>
          </cell>
          <cell r="AD22">
            <v>0</v>
          </cell>
        </row>
        <row r="23">
          <cell r="C23">
            <v>1721934.16</v>
          </cell>
          <cell r="E23">
            <v>-160099.99</v>
          </cell>
          <cell r="F23">
            <v>538220.06999999995</v>
          </cell>
          <cell r="G23">
            <v>17596.419999999998</v>
          </cell>
          <cell r="H23">
            <v>123203.37</v>
          </cell>
          <cell r="J23">
            <v>-137984.82</v>
          </cell>
          <cell r="L23">
            <v>12704.64</v>
          </cell>
          <cell r="M23">
            <v>8133.55</v>
          </cell>
          <cell r="N23">
            <v>36546.54</v>
          </cell>
          <cell r="R23">
            <v>108727.05</v>
          </cell>
          <cell r="S23">
            <v>35500.79</v>
          </cell>
          <cell r="T23">
            <v>0</v>
          </cell>
          <cell r="Z23">
            <v>0</v>
          </cell>
          <cell r="AA23">
            <v>6578836.4900000002</v>
          </cell>
          <cell r="AB23">
            <v>795021.34</v>
          </cell>
          <cell r="AD23">
            <v>0</v>
          </cell>
        </row>
        <row r="24">
          <cell r="C24">
            <v>2716313.45</v>
          </cell>
          <cell r="E24">
            <v>-126097.74</v>
          </cell>
          <cell r="F24">
            <v>1127125.92</v>
          </cell>
          <cell r="G24">
            <v>68185.13</v>
          </cell>
          <cell r="H24">
            <v>59686.95</v>
          </cell>
          <cell r="J24">
            <v>-137984.82</v>
          </cell>
          <cell r="L24">
            <v>10006.41</v>
          </cell>
          <cell r="M24">
            <v>6406.13</v>
          </cell>
          <cell r="N24">
            <v>90348.58</v>
          </cell>
          <cell r="R24">
            <v>145150.60999999999</v>
          </cell>
          <cell r="S24">
            <v>86673.1</v>
          </cell>
          <cell r="T24">
            <v>787785</v>
          </cell>
          <cell r="Z24">
            <v>0</v>
          </cell>
          <cell r="AA24">
            <v>1838332.1</v>
          </cell>
          <cell r="AB24">
            <v>1853999.33</v>
          </cell>
          <cell r="AD24">
            <v>1366.54</v>
          </cell>
        </row>
        <row r="25">
          <cell r="C25">
            <v>2466697.38</v>
          </cell>
          <cell r="E25">
            <v>-124608.63</v>
          </cell>
          <cell r="F25">
            <v>988525.7</v>
          </cell>
          <cell r="G25">
            <v>33697.760000000002</v>
          </cell>
          <cell r="H25">
            <v>67081.789999999994</v>
          </cell>
          <cell r="J25">
            <v>-137984.82</v>
          </cell>
          <cell r="L25">
            <v>9888.24</v>
          </cell>
          <cell r="M25">
            <v>6330.48</v>
          </cell>
          <cell r="N25">
            <v>55846.45</v>
          </cell>
          <cell r="R25">
            <v>125036.1</v>
          </cell>
          <cell r="S25">
            <v>54050.75</v>
          </cell>
          <cell r="T25">
            <v>0</v>
          </cell>
          <cell r="Z25">
            <v>1606.63</v>
          </cell>
          <cell r="AA25">
            <v>3765676.1</v>
          </cell>
          <cell r="AB25">
            <v>1171039.83</v>
          </cell>
          <cell r="AD25">
            <v>1810.96</v>
          </cell>
        </row>
        <row r="26">
          <cell r="C26">
            <v>1567816.21</v>
          </cell>
          <cell r="E26">
            <v>-110713.29</v>
          </cell>
          <cell r="F26">
            <v>565997.66</v>
          </cell>
          <cell r="G26">
            <v>25326.02</v>
          </cell>
          <cell r="H26">
            <v>117789.28</v>
          </cell>
          <cell r="J26">
            <v>-137984.82</v>
          </cell>
          <cell r="L26">
            <v>8785.59</v>
          </cell>
          <cell r="M26">
            <v>5624.56</v>
          </cell>
          <cell r="N26">
            <v>41921.71</v>
          </cell>
          <cell r="R26">
            <v>125579.74</v>
          </cell>
          <cell r="S26">
            <v>40618.019999999997</v>
          </cell>
          <cell r="T26">
            <v>-16369</v>
          </cell>
          <cell r="Z26">
            <v>10667.58</v>
          </cell>
          <cell r="AA26">
            <v>4660385.79</v>
          </cell>
          <cell r="AB26">
            <v>902230.09</v>
          </cell>
          <cell r="AD26">
            <v>0</v>
          </cell>
        </row>
        <row r="27">
          <cell r="C27">
            <v>2592040.77</v>
          </cell>
          <cell r="E27">
            <v>-150047.79</v>
          </cell>
          <cell r="F27">
            <v>1048360.13</v>
          </cell>
          <cell r="G27">
            <v>52240.97</v>
          </cell>
          <cell r="H27">
            <v>66289.490000000005</v>
          </cell>
          <cell r="J27">
            <v>-137984.82</v>
          </cell>
          <cell r="L27">
            <v>11906.95</v>
          </cell>
          <cell r="M27">
            <v>7622.87</v>
          </cell>
          <cell r="N27">
            <v>111864.45</v>
          </cell>
          <cell r="R27">
            <v>274535.78999999998</v>
          </cell>
          <cell r="S27">
            <v>108421.33</v>
          </cell>
          <cell r="T27">
            <v>49140</v>
          </cell>
          <cell r="Z27">
            <v>94527.22</v>
          </cell>
          <cell r="AA27">
            <v>4185653.69</v>
          </cell>
          <cell r="AB27">
            <v>2136674.9900000002</v>
          </cell>
          <cell r="AD27">
            <v>169.01</v>
          </cell>
        </row>
        <row r="28">
          <cell r="C28">
            <v>2814164.06</v>
          </cell>
          <cell r="E28">
            <v>-121125.14</v>
          </cell>
          <cell r="F28">
            <v>1171728.92</v>
          </cell>
          <cell r="G28">
            <v>40468.400000000001</v>
          </cell>
          <cell r="H28">
            <v>56649.78</v>
          </cell>
          <cell r="J28">
            <v>-137984.82</v>
          </cell>
          <cell r="L28">
            <v>9611.81</v>
          </cell>
          <cell r="M28">
            <v>6153.51</v>
          </cell>
          <cell r="N28">
            <v>72975.789999999994</v>
          </cell>
          <cell r="R28">
            <v>140257.89000000001</v>
          </cell>
          <cell r="S28">
            <v>70681.75</v>
          </cell>
          <cell r="T28">
            <v>-67059</v>
          </cell>
          <cell r="Z28">
            <v>7211.95</v>
          </cell>
          <cell r="AA28">
            <v>3924857.1</v>
          </cell>
          <cell r="AB28">
            <v>1559474.62</v>
          </cell>
          <cell r="AD28">
            <v>277.48</v>
          </cell>
        </row>
        <row r="29">
          <cell r="C29">
            <v>3904036.81</v>
          </cell>
          <cell r="E29">
            <v>-156116.1</v>
          </cell>
          <cell r="F29">
            <v>1660171.79</v>
          </cell>
          <cell r="G29">
            <v>76372.75</v>
          </cell>
          <cell r="H29">
            <v>40143.43</v>
          </cell>
          <cell r="J29">
            <v>-137984.82</v>
          </cell>
          <cell r="L29">
            <v>12388.5</v>
          </cell>
          <cell r="M29">
            <v>7931.15</v>
          </cell>
          <cell r="N29">
            <v>131004.88</v>
          </cell>
          <cell r="R29">
            <v>184292.34</v>
          </cell>
          <cell r="S29">
            <v>126331.64</v>
          </cell>
          <cell r="T29">
            <v>-127749</v>
          </cell>
          <cell r="Z29">
            <v>0</v>
          </cell>
          <cell r="AA29">
            <v>2729568.2</v>
          </cell>
          <cell r="AB29">
            <v>2771860.1</v>
          </cell>
          <cell r="AD29">
            <v>1926.77</v>
          </cell>
        </row>
        <row r="30">
          <cell r="C30">
            <v>1894913.9</v>
          </cell>
          <cell r="E30">
            <v>-100575.81</v>
          </cell>
          <cell r="F30">
            <v>743741.62</v>
          </cell>
          <cell r="G30">
            <v>14644.23</v>
          </cell>
          <cell r="H30">
            <v>88474.01</v>
          </cell>
          <cell r="J30">
            <v>-137984.82</v>
          </cell>
          <cell r="L30">
            <v>7981.13</v>
          </cell>
          <cell r="M30">
            <v>5109.55</v>
          </cell>
          <cell r="N30">
            <v>24736.01</v>
          </cell>
          <cell r="R30">
            <v>44578.09</v>
          </cell>
          <cell r="S30">
            <v>23987.02</v>
          </cell>
          <cell r="T30">
            <v>406699</v>
          </cell>
          <cell r="Z30">
            <v>19871.63</v>
          </cell>
          <cell r="AA30">
            <v>688024.5</v>
          </cell>
          <cell r="AB30">
            <v>472638.73</v>
          </cell>
          <cell r="AD30">
            <v>1887.61</v>
          </cell>
        </row>
        <row r="31">
          <cell r="C31">
            <v>2446834.84</v>
          </cell>
          <cell r="E31">
            <v>-119772.05</v>
          </cell>
          <cell r="F31">
            <v>993371.12</v>
          </cell>
          <cell r="G31">
            <v>43182.45</v>
          </cell>
          <cell r="H31">
            <v>67081.789999999994</v>
          </cell>
          <cell r="J31">
            <v>-137984.82</v>
          </cell>
          <cell r="L31">
            <v>9504.44</v>
          </cell>
          <cell r="M31">
            <v>6084.77</v>
          </cell>
          <cell r="N31">
            <v>75414.64</v>
          </cell>
          <cell r="R31">
            <v>123405.2</v>
          </cell>
          <cell r="S31">
            <v>72920.539999999994</v>
          </cell>
          <cell r="T31">
            <v>239668</v>
          </cell>
          <cell r="Z31">
            <v>6524.65</v>
          </cell>
          <cell r="AA31">
            <v>2416089.6</v>
          </cell>
          <cell r="AB31">
            <v>1479682.57</v>
          </cell>
          <cell r="AD31">
            <v>1816.91</v>
          </cell>
        </row>
        <row r="32">
          <cell r="C32">
            <v>6845522.1900000004</v>
          </cell>
          <cell r="E32">
            <v>-254033.54</v>
          </cell>
          <cell r="F32">
            <v>3103745.31</v>
          </cell>
          <cell r="G32">
            <v>173161.81</v>
          </cell>
          <cell r="H32">
            <v>22448.63</v>
          </cell>
          <cell r="J32">
            <v>-137984.82</v>
          </cell>
          <cell r="L32">
            <v>20158.68</v>
          </cell>
          <cell r="M32">
            <v>12905.65</v>
          </cell>
          <cell r="N32">
            <v>297566.03000000003</v>
          </cell>
          <cell r="R32">
            <v>466982.67</v>
          </cell>
          <cell r="S32">
            <v>284006.31</v>
          </cell>
          <cell r="T32">
            <v>1753292</v>
          </cell>
          <cell r="Z32">
            <v>251596.35</v>
          </cell>
          <cell r="AA32">
            <v>6000402.8899999997</v>
          </cell>
          <cell r="AB32">
            <v>6165291.5</v>
          </cell>
          <cell r="AD32">
            <v>815.28</v>
          </cell>
        </row>
        <row r="33">
          <cell r="C33">
            <v>3028506.03</v>
          </cell>
          <cell r="E33">
            <v>-144518.46</v>
          </cell>
          <cell r="F33">
            <v>1243021.6399999999</v>
          </cell>
          <cell r="G33">
            <v>64995.63</v>
          </cell>
          <cell r="H33">
            <v>53876.71</v>
          </cell>
          <cell r="J33">
            <v>-137984.82</v>
          </cell>
          <cell r="L33">
            <v>11468.18</v>
          </cell>
          <cell r="M33">
            <v>7341.96</v>
          </cell>
          <cell r="N33">
            <v>129619.47</v>
          </cell>
          <cell r="R33">
            <v>247354.03</v>
          </cell>
          <cell r="S33">
            <v>125372.15</v>
          </cell>
          <cell r="T33">
            <v>1431894</v>
          </cell>
          <cell r="Z33">
            <v>0</v>
          </cell>
          <cell r="AA33">
            <v>2831287.6</v>
          </cell>
          <cell r="AB33">
            <v>2503302.4700000002</v>
          </cell>
          <cell r="AD33">
            <v>0</v>
          </cell>
        </row>
        <row r="34">
          <cell r="C34">
            <v>30683546.66</v>
          </cell>
          <cell r="E34">
            <v>-864582.65</v>
          </cell>
          <cell r="F34">
            <v>14074042.859999999</v>
          </cell>
          <cell r="G34">
            <v>1161200.29</v>
          </cell>
          <cell r="H34">
            <v>4885.88</v>
          </cell>
          <cell r="J34">
            <v>-137984.82</v>
          </cell>
          <cell r="L34">
            <v>68608.44</v>
          </cell>
          <cell r="M34">
            <v>43923.33</v>
          </cell>
          <cell r="N34">
            <v>1506298.23</v>
          </cell>
          <cell r="R34">
            <v>1577629.45</v>
          </cell>
          <cell r="S34">
            <v>1132826.97</v>
          </cell>
          <cell r="T34">
            <v>475424</v>
          </cell>
          <cell r="Z34">
            <v>0</v>
          </cell>
          <cell r="AA34">
            <v>7744025.5899999999</v>
          </cell>
          <cell r="AB34">
            <v>26068430.670000002</v>
          </cell>
          <cell r="AD34">
            <v>42023.02</v>
          </cell>
        </row>
        <row r="35">
          <cell r="C35">
            <v>3236815.94</v>
          </cell>
          <cell r="E35">
            <v>-146113.94</v>
          </cell>
          <cell r="F35">
            <v>1370981.99</v>
          </cell>
          <cell r="G35">
            <v>48282.83</v>
          </cell>
          <cell r="H35">
            <v>49783.14</v>
          </cell>
          <cell r="J35">
            <v>-137984.82</v>
          </cell>
          <cell r="L35">
            <v>11594.78</v>
          </cell>
          <cell r="M35">
            <v>7423.02</v>
          </cell>
          <cell r="N35">
            <v>99026.55</v>
          </cell>
          <cell r="R35">
            <v>148412.42000000001</v>
          </cell>
          <cell r="S35">
            <v>95948.08</v>
          </cell>
          <cell r="T35">
            <v>905183</v>
          </cell>
          <cell r="Z35">
            <v>61126.9</v>
          </cell>
          <cell r="AA35">
            <v>1950239.3</v>
          </cell>
          <cell r="AB35">
            <v>1926417.24</v>
          </cell>
          <cell r="AD35">
            <v>0</v>
          </cell>
        </row>
        <row r="36">
          <cell r="C36">
            <v>2969343.45</v>
          </cell>
          <cell r="E36">
            <v>-197875.65</v>
          </cell>
          <cell r="F36">
            <v>1157691.1299999999</v>
          </cell>
          <cell r="G36">
            <v>168612.26</v>
          </cell>
          <cell r="H36">
            <v>60743.360000000001</v>
          </cell>
          <cell r="J36">
            <v>-137984.75</v>
          </cell>
          <cell r="L36">
            <v>15702.3</v>
          </cell>
          <cell r="M36">
            <v>10052.65</v>
          </cell>
          <cell r="N36">
            <v>155953.18</v>
          </cell>
          <cell r="R36">
            <v>211474.12</v>
          </cell>
          <cell r="S36">
            <v>144561.76</v>
          </cell>
          <cell r="T36">
            <v>867679</v>
          </cell>
          <cell r="Z36">
            <v>0</v>
          </cell>
          <cell r="AA36">
            <v>1288454.8799999999</v>
          </cell>
          <cell r="AB36">
            <v>3618878.64</v>
          </cell>
          <cell r="AD36">
            <v>2714.6</v>
          </cell>
        </row>
      </sheetData>
      <sheetData sheetId="6">
        <row r="17">
          <cell r="C17">
            <v>3610728.34</v>
          </cell>
          <cell r="E17">
            <v>1402492.23</v>
          </cell>
          <cell r="G17">
            <v>52747.01</v>
          </cell>
          <cell r="J17">
            <v>13991.99</v>
          </cell>
          <cell r="K17">
            <v>7321.45</v>
          </cell>
          <cell r="L17">
            <v>138790.68</v>
          </cell>
          <cell r="M17">
            <v>14626.75</v>
          </cell>
          <cell r="P17">
            <v>105091.38</v>
          </cell>
          <cell r="Q17">
            <v>8451</v>
          </cell>
          <cell r="S17">
            <v>1532919.94</v>
          </cell>
          <cell r="T17">
            <v>135085.54</v>
          </cell>
          <cell r="U17">
            <v>-886.16</v>
          </cell>
          <cell r="W17">
            <v>0</v>
          </cell>
          <cell r="X17">
            <v>4191182.09</v>
          </cell>
          <cell r="Y17">
            <v>2351470.67</v>
          </cell>
          <cell r="AA17">
            <v>697.74</v>
          </cell>
        </row>
        <row r="18">
          <cell r="C18">
            <v>2512248.4900000002</v>
          </cell>
          <cell r="E18">
            <v>956385.23</v>
          </cell>
          <cell r="G18">
            <v>77380.13</v>
          </cell>
          <cell r="J18">
            <v>10989.39</v>
          </cell>
          <cell r="K18">
            <v>5750.31</v>
          </cell>
          <cell r="L18">
            <v>56657.02</v>
          </cell>
          <cell r="M18">
            <v>3625.53</v>
          </cell>
          <cell r="P18">
            <v>42900.32</v>
          </cell>
          <cell r="Q18">
            <v>3634</v>
          </cell>
          <cell r="S18">
            <v>1203964.02</v>
          </cell>
          <cell r="T18">
            <v>64756.98</v>
          </cell>
          <cell r="U18">
            <v>-219.65</v>
          </cell>
          <cell r="W18">
            <v>56735.25</v>
          </cell>
          <cell r="X18">
            <v>1033314.9</v>
          </cell>
          <cell r="Y18">
            <v>1005468.16</v>
          </cell>
          <cell r="AA18">
            <v>22.14</v>
          </cell>
        </row>
        <row r="19">
          <cell r="C19">
            <v>2627202.46</v>
          </cell>
          <cell r="E19">
            <v>901781.94</v>
          </cell>
          <cell r="G19">
            <v>81931.899999999994</v>
          </cell>
          <cell r="J19">
            <v>18008.16</v>
          </cell>
          <cell r="K19">
            <v>9422.9500000000007</v>
          </cell>
          <cell r="L19">
            <v>41447.08</v>
          </cell>
          <cell r="M19">
            <v>1371.06</v>
          </cell>
          <cell r="P19">
            <v>31383.45</v>
          </cell>
          <cell r="Q19">
            <v>5725</v>
          </cell>
          <cell r="S19">
            <v>1972919.6</v>
          </cell>
          <cell r="T19">
            <v>41872.31</v>
          </cell>
          <cell r="U19">
            <v>-83.07</v>
          </cell>
          <cell r="W19">
            <v>10861.49</v>
          </cell>
          <cell r="X19">
            <v>820662.6</v>
          </cell>
          <cell r="Y19">
            <v>746931.81</v>
          </cell>
          <cell r="AA19">
            <v>136.58000000000001</v>
          </cell>
        </row>
        <row r="20">
          <cell r="C20">
            <v>3612494.75</v>
          </cell>
          <cell r="E20">
            <v>1118677.94</v>
          </cell>
          <cell r="G20">
            <v>68008.83</v>
          </cell>
          <cell r="J20">
            <v>34904</v>
          </cell>
          <cell r="K20">
            <v>18263.87</v>
          </cell>
          <cell r="L20">
            <v>335379.13</v>
          </cell>
          <cell r="M20">
            <v>1542866.15</v>
          </cell>
          <cell r="P20">
            <v>253946.84</v>
          </cell>
          <cell r="Q20">
            <v>0</v>
          </cell>
          <cell r="S20">
            <v>3823976.19</v>
          </cell>
          <cell r="T20">
            <v>1563506.91</v>
          </cell>
          <cell r="U20">
            <v>-93474.15</v>
          </cell>
          <cell r="W20">
            <v>0</v>
          </cell>
          <cell r="X20">
            <v>2359909.9</v>
          </cell>
          <cell r="Y20">
            <v>9469791.9499999993</v>
          </cell>
          <cell r="AA20">
            <v>5788.29</v>
          </cell>
        </row>
        <row r="21">
          <cell r="C21">
            <v>4718197.62</v>
          </cell>
          <cell r="E21">
            <v>1800023.14</v>
          </cell>
          <cell r="G21">
            <v>41099.83</v>
          </cell>
          <cell r="J21">
            <v>20609.349999999999</v>
          </cell>
          <cell r="K21">
            <v>10784.05</v>
          </cell>
          <cell r="L21">
            <v>252104.72</v>
          </cell>
          <cell r="M21">
            <v>69026.98</v>
          </cell>
          <cell r="P21">
            <v>190892.01</v>
          </cell>
          <cell r="Q21">
            <v>2225859</v>
          </cell>
          <cell r="S21">
            <v>2257898.02</v>
          </cell>
          <cell r="T21">
            <v>287569.17</v>
          </cell>
          <cell r="U21">
            <v>-4181.9799999999996</v>
          </cell>
          <cell r="W21">
            <v>0</v>
          </cell>
          <cell r="X21">
            <v>3299334.7</v>
          </cell>
          <cell r="Y21">
            <v>4759791.5999999996</v>
          </cell>
          <cell r="AA21">
            <v>6367.97</v>
          </cell>
        </row>
        <row r="22">
          <cell r="C22">
            <v>1767731.77</v>
          </cell>
          <cell r="E22">
            <v>584455.55000000005</v>
          </cell>
          <cell r="G22">
            <v>127315.75</v>
          </cell>
          <cell r="J22">
            <v>13861.83</v>
          </cell>
          <cell r="K22">
            <v>7253.34</v>
          </cell>
          <cell r="L22">
            <v>122440</v>
          </cell>
          <cell r="M22">
            <v>172.22</v>
          </cell>
          <cell r="P22">
            <v>92710.75</v>
          </cell>
          <cell r="Q22">
            <v>319719</v>
          </cell>
          <cell r="S22">
            <v>1518660.49</v>
          </cell>
          <cell r="T22">
            <v>101995.33</v>
          </cell>
          <cell r="U22">
            <v>-10.43</v>
          </cell>
          <cell r="W22">
            <v>315.56</v>
          </cell>
          <cell r="X22">
            <v>20001368.98</v>
          </cell>
          <cell r="Y22">
            <v>2679525.69</v>
          </cell>
          <cell r="AA22">
            <v>0</v>
          </cell>
        </row>
        <row r="23">
          <cell r="C23">
            <v>1850399.9</v>
          </cell>
          <cell r="E23">
            <v>593180.61</v>
          </cell>
          <cell r="G23">
            <v>124905.98</v>
          </cell>
          <cell r="J23">
            <v>15543.99</v>
          </cell>
          <cell r="K23">
            <v>8133.55</v>
          </cell>
          <cell r="L23">
            <v>42207.58</v>
          </cell>
          <cell r="M23">
            <v>40.71</v>
          </cell>
          <cell r="P23">
            <v>31959.3</v>
          </cell>
          <cell r="Q23">
            <v>0</v>
          </cell>
          <cell r="S23">
            <v>1702952.09</v>
          </cell>
          <cell r="T23">
            <v>30499.69</v>
          </cell>
          <cell r="U23">
            <v>-2.4700000000000002</v>
          </cell>
          <cell r="W23">
            <v>0</v>
          </cell>
          <cell r="X23">
            <v>6578836.4900000002</v>
          </cell>
          <cell r="Y23">
            <v>795021.34</v>
          </cell>
          <cell r="AA23">
            <v>0</v>
          </cell>
        </row>
        <row r="24">
          <cell r="C24">
            <v>3152874.14</v>
          </cell>
          <cell r="E24">
            <v>1224280.44</v>
          </cell>
          <cell r="G24">
            <v>60511.79</v>
          </cell>
          <cell r="J24">
            <v>12242.73</v>
          </cell>
          <cell r="K24">
            <v>6406.13</v>
          </cell>
          <cell r="L24">
            <v>103047.33</v>
          </cell>
          <cell r="M24">
            <v>12020.48</v>
          </cell>
          <cell r="P24">
            <v>78026.75</v>
          </cell>
          <cell r="Q24">
            <v>2537199</v>
          </cell>
          <cell r="S24">
            <v>1341276.8600000001</v>
          </cell>
          <cell r="T24">
            <v>118184.55</v>
          </cell>
          <cell r="U24">
            <v>-728.26</v>
          </cell>
          <cell r="W24">
            <v>0</v>
          </cell>
          <cell r="X24">
            <v>1838332.1</v>
          </cell>
          <cell r="Y24">
            <v>1853999.33</v>
          </cell>
          <cell r="AA24">
            <v>1129.0999999999999</v>
          </cell>
        </row>
        <row r="25">
          <cell r="C25">
            <v>2844460.58</v>
          </cell>
          <cell r="E25">
            <v>1087719.46</v>
          </cell>
          <cell r="G25">
            <v>68008.83</v>
          </cell>
          <cell r="J25">
            <v>12098.16</v>
          </cell>
          <cell r="K25">
            <v>6330.48</v>
          </cell>
          <cell r="L25">
            <v>64261.99</v>
          </cell>
          <cell r="M25">
            <v>2223.5700000000002</v>
          </cell>
          <cell r="P25">
            <v>48658.75</v>
          </cell>
          <cell r="Q25">
            <v>26684</v>
          </cell>
          <cell r="S25">
            <v>1325437.5</v>
          </cell>
          <cell r="T25">
            <v>58407.97</v>
          </cell>
          <cell r="U25">
            <v>-134.71</v>
          </cell>
          <cell r="W25">
            <v>4873.55</v>
          </cell>
          <cell r="X25">
            <v>3765676.1</v>
          </cell>
          <cell r="Y25">
            <v>1171039.83</v>
          </cell>
          <cell r="AA25">
            <v>604.04999999999995</v>
          </cell>
        </row>
        <row r="26">
          <cell r="C26">
            <v>1749630.01</v>
          </cell>
          <cell r="E26">
            <v>619560.9</v>
          </cell>
          <cell r="G26">
            <v>119417.08</v>
          </cell>
          <cell r="J26">
            <v>10749.07</v>
          </cell>
          <cell r="K26">
            <v>5624.56</v>
          </cell>
          <cell r="L26">
            <v>48291.55</v>
          </cell>
          <cell r="M26">
            <v>1185.29</v>
          </cell>
          <cell r="P26">
            <v>36566.04</v>
          </cell>
          <cell r="Q26">
            <v>0</v>
          </cell>
          <cell r="S26">
            <v>1177635.51</v>
          </cell>
          <cell r="T26">
            <v>43897.31</v>
          </cell>
          <cell r="U26">
            <v>-71.81</v>
          </cell>
          <cell r="W26">
            <v>6580.7</v>
          </cell>
          <cell r="X26">
            <v>4660385.79</v>
          </cell>
          <cell r="Y26">
            <v>902230.09</v>
          </cell>
          <cell r="AA26">
            <v>0</v>
          </cell>
        </row>
        <row r="27">
          <cell r="C27">
            <v>2953656.67</v>
          </cell>
          <cell r="E27">
            <v>1204601.8799999999</v>
          </cell>
          <cell r="G27">
            <v>67205.58</v>
          </cell>
          <cell r="J27">
            <v>14568.03</v>
          </cell>
          <cell r="K27">
            <v>7622.87</v>
          </cell>
          <cell r="L27">
            <v>128904.22</v>
          </cell>
          <cell r="M27">
            <v>2772.8</v>
          </cell>
          <cell r="P27">
            <v>97605.42</v>
          </cell>
          <cell r="Q27">
            <v>20815</v>
          </cell>
          <cell r="S27">
            <v>1596028.86</v>
          </cell>
          <cell r="T27">
            <v>90548.71</v>
          </cell>
          <cell r="U27">
            <v>-167.99</v>
          </cell>
          <cell r="W27">
            <v>86956.1</v>
          </cell>
          <cell r="X27">
            <v>4185653.69</v>
          </cell>
          <cell r="Y27">
            <v>2136674.9900000002</v>
          </cell>
          <cell r="AA27">
            <v>485.1</v>
          </cell>
        </row>
        <row r="28">
          <cell r="C28">
            <v>3284051.29</v>
          </cell>
          <cell r="E28">
            <v>1289024.69</v>
          </cell>
          <cell r="G28">
            <v>57432.65</v>
          </cell>
          <cell r="J28">
            <v>11759.95</v>
          </cell>
          <cell r="K28">
            <v>6153.51</v>
          </cell>
          <cell r="L28">
            <v>84034.91</v>
          </cell>
          <cell r="M28">
            <v>2332.37</v>
          </cell>
          <cell r="P28">
            <v>63630.67</v>
          </cell>
          <cell r="Q28">
            <v>0</v>
          </cell>
          <cell r="S28">
            <v>1288384.28</v>
          </cell>
          <cell r="T28">
            <v>70143.44</v>
          </cell>
          <cell r="U28">
            <v>-141.31</v>
          </cell>
          <cell r="W28">
            <v>0</v>
          </cell>
          <cell r="X28">
            <v>3924857.1</v>
          </cell>
          <cell r="Y28">
            <v>1559474.62</v>
          </cell>
          <cell r="AA28">
            <v>546.91999999999996</v>
          </cell>
        </row>
        <row r="29">
          <cell r="C29">
            <v>4577948.41</v>
          </cell>
          <cell r="E29">
            <v>1816164.02</v>
          </cell>
          <cell r="G29">
            <v>40698.199999999997</v>
          </cell>
          <cell r="J29">
            <v>15157.2</v>
          </cell>
          <cell r="K29">
            <v>7931.15</v>
          </cell>
          <cell r="L29">
            <v>150198.14000000001</v>
          </cell>
          <cell r="M29">
            <v>10255.379999999999</v>
          </cell>
          <cell r="P29">
            <v>113729.03</v>
          </cell>
          <cell r="Q29">
            <v>91078</v>
          </cell>
          <cell r="S29">
            <v>1660576.27</v>
          </cell>
          <cell r="T29">
            <v>132376.07</v>
          </cell>
          <cell r="U29">
            <v>-621.32000000000005</v>
          </cell>
          <cell r="W29">
            <v>0</v>
          </cell>
          <cell r="X29">
            <v>2729568.2</v>
          </cell>
          <cell r="Y29">
            <v>2771860.1</v>
          </cell>
          <cell r="AA29">
            <v>7575.99</v>
          </cell>
        </row>
        <row r="30">
          <cell r="C30">
            <v>2176137</v>
          </cell>
          <cell r="E30">
            <v>824110.52</v>
          </cell>
          <cell r="G30">
            <v>89696.69</v>
          </cell>
          <cell r="J30">
            <v>9764.83</v>
          </cell>
          <cell r="K30">
            <v>5109.55</v>
          </cell>
          <cell r="L30">
            <v>28518.63</v>
          </cell>
          <cell r="M30">
            <v>477.84</v>
          </cell>
          <cell r="P30">
            <v>21594.12</v>
          </cell>
          <cell r="Q30">
            <v>299948</v>
          </cell>
          <cell r="S30">
            <v>1069805.1599999999</v>
          </cell>
          <cell r="T30">
            <v>25382.68</v>
          </cell>
          <cell r="U30">
            <v>-28.95</v>
          </cell>
          <cell r="W30">
            <v>3940.22</v>
          </cell>
          <cell r="X30">
            <v>688024.5</v>
          </cell>
          <cell r="Y30">
            <v>472638.73</v>
          </cell>
          <cell r="AA30">
            <v>585.16999999999996</v>
          </cell>
        </row>
        <row r="31">
          <cell r="C31">
            <v>2828646.51</v>
          </cell>
          <cell r="E31">
            <v>1088057.6100000001</v>
          </cell>
          <cell r="G31">
            <v>68008.83</v>
          </cell>
          <cell r="J31">
            <v>11628.58</v>
          </cell>
          <cell r="K31">
            <v>6084.77</v>
          </cell>
          <cell r="L31">
            <v>86696.65</v>
          </cell>
          <cell r="M31">
            <v>3759.37</v>
          </cell>
          <cell r="P31">
            <v>65646.12</v>
          </cell>
          <cell r="Q31">
            <v>605140</v>
          </cell>
          <cell r="S31">
            <v>1273991.78</v>
          </cell>
          <cell r="T31">
            <v>74847.679999999993</v>
          </cell>
          <cell r="U31">
            <v>-227.76</v>
          </cell>
          <cell r="W31">
            <v>1251.32</v>
          </cell>
          <cell r="X31">
            <v>2416089.6</v>
          </cell>
          <cell r="Y31">
            <v>1479682.57</v>
          </cell>
          <cell r="AA31">
            <v>166.91</v>
          </cell>
        </row>
        <row r="32">
          <cell r="C32">
            <v>8063644.4199999999</v>
          </cell>
          <cell r="E32">
            <v>3577457.28</v>
          </cell>
          <cell r="G32">
            <v>22758.86</v>
          </cell>
          <cell r="J32">
            <v>24663.93</v>
          </cell>
          <cell r="K32">
            <v>12905.65</v>
          </cell>
          <cell r="L32">
            <v>337660.62</v>
          </cell>
          <cell r="M32">
            <v>55491.040000000001</v>
          </cell>
          <cell r="P32">
            <v>255674.37</v>
          </cell>
          <cell r="Q32">
            <v>924807</v>
          </cell>
          <cell r="S32">
            <v>2702104.81</v>
          </cell>
          <cell r="T32">
            <v>300139.5</v>
          </cell>
          <cell r="U32">
            <v>-3361.91</v>
          </cell>
          <cell r="W32">
            <v>263225.09000000003</v>
          </cell>
          <cell r="X32">
            <v>6000402.8899999997</v>
          </cell>
          <cell r="Y32">
            <v>6165291.5</v>
          </cell>
          <cell r="AA32">
            <v>1443.09</v>
          </cell>
        </row>
        <row r="33">
          <cell r="C33">
            <v>3507976.01</v>
          </cell>
          <cell r="E33">
            <v>1355631.54</v>
          </cell>
          <cell r="G33">
            <v>54621.27</v>
          </cell>
          <cell r="J33">
            <v>14031.19</v>
          </cell>
          <cell r="K33">
            <v>7341.96</v>
          </cell>
          <cell r="L33">
            <v>149057.39000000001</v>
          </cell>
          <cell r="M33">
            <v>6030.38</v>
          </cell>
          <cell r="P33">
            <v>112865.26</v>
          </cell>
          <cell r="Q33">
            <v>0</v>
          </cell>
          <cell r="S33">
            <v>1537214.51</v>
          </cell>
          <cell r="T33">
            <v>112656.23</v>
          </cell>
          <cell r="U33">
            <v>-365.35</v>
          </cell>
          <cell r="W33">
            <v>0</v>
          </cell>
          <cell r="X33">
            <v>2831287.6</v>
          </cell>
          <cell r="Y33">
            <v>2503302.4700000002</v>
          </cell>
          <cell r="AA33">
            <v>98.71</v>
          </cell>
        </row>
        <row r="34">
          <cell r="C34">
            <v>36650457.609999999</v>
          </cell>
          <cell r="E34">
            <v>15121187.25</v>
          </cell>
          <cell r="G34">
            <v>4953.3999999999996</v>
          </cell>
          <cell r="J34">
            <v>83941.68</v>
          </cell>
          <cell r="K34">
            <v>43923.33</v>
          </cell>
          <cell r="L34">
            <v>1346840</v>
          </cell>
          <cell r="M34">
            <v>3613713.34</v>
          </cell>
          <cell r="P34">
            <v>1019818.26</v>
          </cell>
          <cell r="Q34">
            <v>324137</v>
          </cell>
          <cell r="S34">
            <v>9196395.7799999993</v>
          </cell>
          <cell r="T34">
            <v>2012695.98</v>
          </cell>
          <cell r="U34">
            <v>-218935.9</v>
          </cell>
          <cell r="W34">
            <v>0</v>
          </cell>
          <cell r="X34">
            <v>7744025.5899999999</v>
          </cell>
          <cell r="Y34">
            <v>26068430.670000002</v>
          </cell>
          <cell r="AA34">
            <v>65440.28</v>
          </cell>
        </row>
        <row r="35">
          <cell r="C35">
            <v>3764701.14</v>
          </cell>
          <cell r="E35">
            <v>1562017.6</v>
          </cell>
          <cell r="G35">
            <v>50471.12</v>
          </cell>
          <cell r="J35">
            <v>14186.09</v>
          </cell>
          <cell r="K35">
            <v>7423.02</v>
          </cell>
          <cell r="L35">
            <v>114074.53</v>
          </cell>
          <cell r="M35">
            <v>2787.98</v>
          </cell>
          <cell r="P35">
            <v>86376.48</v>
          </cell>
          <cell r="Q35">
            <v>11261</v>
          </cell>
          <cell r="S35">
            <v>1554185.25</v>
          </cell>
          <cell r="T35">
            <v>83688.100000000006</v>
          </cell>
          <cell r="U35">
            <v>-168.91</v>
          </cell>
          <cell r="W35">
            <v>126396.36</v>
          </cell>
          <cell r="X35">
            <v>1950239.3</v>
          </cell>
          <cell r="Y35">
            <v>1926417.24</v>
          </cell>
          <cell r="AA35">
            <v>0</v>
          </cell>
        </row>
        <row r="36">
          <cell r="C36">
            <v>3335528.98</v>
          </cell>
          <cell r="E36">
            <v>1204661.17</v>
          </cell>
          <cell r="G36">
            <v>61582.8</v>
          </cell>
          <cell r="J36">
            <v>19211.599999999999</v>
          </cell>
          <cell r="K36">
            <v>10052.65</v>
          </cell>
          <cell r="L36">
            <v>171872.31</v>
          </cell>
          <cell r="M36">
            <v>75929.539999999994</v>
          </cell>
          <cell r="P36">
            <v>130140.56</v>
          </cell>
          <cell r="Q36">
            <v>1078019</v>
          </cell>
          <cell r="S36">
            <v>2104764.66</v>
          </cell>
          <cell r="T36">
            <v>292253.84999999998</v>
          </cell>
          <cell r="U36">
            <v>-4600.16</v>
          </cell>
          <cell r="W36">
            <v>0</v>
          </cell>
          <cell r="X36">
            <v>1288454.8799999999</v>
          </cell>
          <cell r="Y36">
            <v>3618878.64</v>
          </cell>
          <cell r="AA36">
            <v>4921.1099999999997</v>
          </cell>
        </row>
      </sheetData>
      <sheetData sheetId="7">
        <row r="17">
          <cell r="C17">
            <v>3611889.29</v>
          </cell>
          <cell r="E17">
            <v>1335670.81</v>
          </cell>
          <cell r="G17">
            <v>72856.929999999993</v>
          </cell>
          <cell r="J17">
            <v>19861.38</v>
          </cell>
          <cell r="K17">
            <v>7321.45</v>
          </cell>
          <cell r="L17">
            <v>121540.04</v>
          </cell>
          <cell r="P17">
            <v>127132.69</v>
          </cell>
          <cell r="Q17">
            <v>0</v>
          </cell>
          <cell r="S17">
            <v>788654.97</v>
          </cell>
          <cell r="T17">
            <v>115690.08</v>
          </cell>
          <cell r="U17">
            <v>11484.03</v>
          </cell>
          <cell r="W17">
            <v>0</v>
          </cell>
          <cell r="X17">
            <v>4191182.09</v>
          </cell>
          <cell r="Y17">
            <v>2351470.67</v>
          </cell>
          <cell r="AA17">
            <v>1156.73</v>
          </cell>
        </row>
        <row r="18">
          <cell r="C18">
            <v>2558175.36</v>
          </cell>
          <cell r="E18">
            <v>884580.23</v>
          </cell>
          <cell r="G18">
            <v>106140.02</v>
          </cell>
          <cell r="J18">
            <v>15599.24</v>
          </cell>
          <cell r="K18">
            <v>5750.31</v>
          </cell>
          <cell r="L18">
            <v>49394.16</v>
          </cell>
          <cell r="P18">
            <v>51927.77</v>
          </cell>
          <cell r="Q18">
            <v>7268</v>
          </cell>
          <cell r="S18">
            <v>619414.09</v>
          </cell>
          <cell r="T18">
            <v>55459.23</v>
          </cell>
          <cell r="U18">
            <v>2846.55</v>
          </cell>
          <cell r="W18">
            <v>22405.11</v>
          </cell>
          <cell r="X18">
            <v>1033314.9</v>
          </cell>
          <cell r="Y18">
            <v>1005468.16</v>
          </cell>
          <cell r="AA18">
            <v>1.1299999999999999</v>
          </cell>
        </row>
        <row r="19">
          <cell r="C19">
            <v>2909649.75</v>
          </cell>
          <cell r="E19">
            <v>815675.97</v>
          </cell>
          <cell r="G19">
            <v>112290.15</v>
          </cell>
          <cell r="J19">
            <v>25562.26</v>
          </cell>
          <cell r="K19">
            <v>9422.9500000000007</v>
          </cell>
          <cell r="L19">
            <v>36013.360000000001</v>
          </cell>
          <cell r="P19">
            <v>37994.870000000003</v>
          </cell>
          <cell r="Q19">
            <v>263026</v>
          </cell>
          <cell r="S19">
            <v>1015025.51</v>
          </cell>
          <cell r="T19">
            <v>35860.32</v>
          </cell>
          <cell r="U19">
            <v>1076.47</v>
          </cell>
          <cell r="W19">
            <v>9294.19</v>
          </cell>
          <cell r="X19">
            <v>820662.6</v>
          </cell>
          <cell r="Y19">
            <v>746931.81</v>
          </cell>
          <cell r="AA19">
            <v>0</v>
          </cell>
        </row>
        <row r="20">
          <cell r="C20">
            <v>4365746.5</v>
          </cell>
          <cell r="E20">
            <v>2461433.2999999998</v>
          </cell>
          <cell r="G20">
            <v>93477.97</v>
          </cell>
          <cell r="J20">
            <v>49545.599999999999</v>
          </cell>
          <cell r="K20">
            <v>18263.87</v>
          </cell>
          <cell r="L20">
            <v>435624.08</v>
          </cell>
          <cell r="P20">
            <v>309683.36</v>
          </cell>
          <cell r="Q20">
            <v>15460684</v>
          </cell>
          <cell r="S20">
            <v>1967355.07</v>
          </cell>
          <cell r="T20">
            <v>1339020.01</v>
          </cell>
          <cell r="U20">
            <v>1211364.49</v>
          </cell>
          <cell r="W20">
            <v>0</v>
          </cell>
          <cell r="X20">
            <v>2359909.9</v>
          </cell>
          <cell r="Y20">
            <v>9469791.9499999993</v>
          </cell>
          <cell r="AA20">
            <v>14636.72</v>
          </cell>
        </row>
        <row r="21">
          <cell r="C21">
            <v>4803387.96</v>
          </cell>
          <cell r="E21">
            <v>1823772.29</v>
          </cell>
          <cell r="G21">
            <v>57119.81</v>
          </cell>
          <cell r="J21">
            <v>29254.61</v>
          </cell>
          <cell r="K21">
            <v>10784.05</v>
          </cell>
          <cell r="L21">
            <v>224767.35</v>
          </cell>
          <cell r="P21">
            <v>231247.91</v>
          </cell>
          <cell r="Q21">
            <v>2313544</v>
          </cell>
          <cell r="S21">
            <v>1161640.8899999999</v>
          </cell>
          <cell r="T21">
            <v>246280.25</v>
          </cell>
          <cell r="U21">
            <v>54195.78</v>
          </cell>
          <cell r="W21">
            <v>0</v>
          </cell>
          <cell r="X21">
            <v>3299334.7</v>
          </cell>
          <cell r="Y21">
            <v>4759791.5999999996</v>
          </cell>
          <cell r="AA21">
            <v>3348.55</v>
          </cell>
        </row>
        <row r="22">
          <cell r="C22">
            <v>2020553.99</v>
          </cell>
          <cell r="E22">
            <v>600755.93000000005</v>
          </cell>
          <cell r="G22">
            <v>173610.63</v>
          </cell>
          <cell r="J22">
            <v>19676.63</v>
          </cell>
          <cell r="K22">
            <v>7253.34</v>
          </cell>
          <cell r="L22">
            <v>106022.98</v>
          </cell>
          <cell r="P22">
            <v>112550.81</v>
          </cell>
          <cell r="Q22">
            <v>386186</v>
          </cell>
          <cell r="S22">
            <v>781318.78</v>
          </cell>
          <cell r="T22">
            <v>87350.94</v>
          </cell>
          <cell r="U22">
            <v>135.21</v>
          </cell>
          <cell r="W22">
            <v>2823.94</v>
          </cell>
          <cell r="X22">
            <v>20001368.98</v>
          </cell>
          <cell r="Y22">
            <v>2679525.69</v>
          </cell>
          <cell r="AA22">
            <v>103.58</v>
          </cell>
        </row>
        <row r="23">
          <cell r="C23">
            <v>2152241.38</v>
          </cell>
          <cell r="E23">
            <v>539506.38</v>
          </cell>
          <cell r="G23">
            <v>170354.67</v>
          </cell>
          <cell r="J23">
            <v>22064.41</v>
          </cell>
          <cell r="K23">
            <v>8133.55</v>
          </cell>
          <cell r="L23">
            <v>36546.54</v>
          </cell>
          <cell r="P23">
            <v>38714.49</v>
          </cell>
          <cell r="Q23">
            <v>1192159</v>
          </cell>
          <cell r="S23">
            <v>876132.92</v>
          </cell>
          <cell r="T23">
            <v>26120.58</v>
          </cell>
          <cell r="U23">
            <v>31.96</v>
          </cell>
          <cell r="W23">
            <v>0</v>
          </cell>
          <cell r="X23">
            <v>6578836.4900000002</v>
          </cell>
          <cell r="Y23">
            <v>795021.34</v>
          </cell>
          <cell r="AA23">
            <v>0</v>
          </cell>
        </row>
        <row r="24">
          <cell r="C24">
            <v>3154786.67</v>
          </cell>
          <cell r="E24">
            <v>1166203.08</v>
          </cell>
          <cell r="G24">
            <v>83348.33</v>
          </cell>
          <cell r="J24">
            <v>17378.34</v>
          </cell>
          <cell r="K24">
            <v>6406.13</v>
          </cell>
          <cell r="L24">
            <v>90348.58</v>
          </cell>
          <cell r="P24">
            <v>94462.31</v>
          </cell>
          <cell r="Q24">
            <v>29730</v>
          </cell>
          <cell r="S24">
            <v>690058.65</v>
          </cell>
          <cell r="T24">
            <v>101215.72</v>
          </cell>
          <cell r="U24">
            <v>9437.75</v>
          </cell>
          <cell r="W24">
            <v>0</v>
          </cell>
          <cell r="X24">
            <v>1838332.1</v>
          </cell>
          <cell r="Y24">
            <v>1853999.33</v>
          </cell>
          <cell r="AA24">
            <v>2777.21</v>
          </cell>
        </row>
        <row r="25">
          <cell r="C25">
            <v>2884069.25</v>
          </cell>
          <cell r="E25">
            <v>991437.37</v>
          </cell>
          <cell r="G25">
            <v>93477.97</v>
          </cell>
          <cell r="J25">
            <v>17173.12</v>
          </cell>
          <cell r="K25">
            <v>6330.48</v>
          </cell>
          <cell r="L25">
            <v>55846.45</v>
          </cell>
          <cell r="P25">
            <v>58917.95</v>
          </cell>
          <cell r="Q25">
            <v>8806</v>
          </cell>
          <cell r="S25">
            <v>681909.63</v>
          </cell>
          <cell r="T25">
            <v>50021.81</v>
          </cell>
          <cell r="U25">
            <v>1745.82</v>
          </cell>
          <cell r="W25">
            <v>2273.7399999999998</v>
          </cell>
          <cell r="X25">
            <v>3765676.1</v>
          </cell>
          <cell r="Y25">
            <v>1171039.83</v>
          </cell>
          <cell r="AA25">
            <v>1123.3</v>
          </cell>
        </row>
        <row r="26">
          <cell r="C26">
            <v>1892984.32</v>
          </cell>
          <cell r="E26">
            <v>574911.44999999995</v>
          </cell>
          <cell r="G26">
            <v>162938.32999999999</v>
          </cell>
          <cell r="J26">
            <v>15258.11</v>
          </cell>
          <cell r="K26">
            <v>5624.56</v>
          </cell>
          <cell r="L26">
            <v>41921.71</v>
          </cell>
          <cell r="P26">
            <v>44290.13</v>
          </cell>
          <cell r="Q26">
            <v>0</v>
          </cell>
          <cell r="S26">
            <v>605868.63</v>
          </cell>
          <cell r="T26">
            <v>37594.57</v>
          </cell>
          <cell r="U26">
            <v>930.62</v>
          </cell>
          <cell r="W26">
            <v>694.12</v>
          </cell>
          <cell r="X26">
            <v>4660385.79</v>
          </cell>
          <cell r="Y26">
            <v>902230.09</v>
          </cell>
          <cell r="AA26">
            <v>0</v>
          </cell>
        </row>
        <row r="27">
          <cell r="C27">
            <v>3066933.91</v>
          </cell>
          <cell r="E27">
            <v>1136898.71</v>
          </cell>
          <cell r="G27">
            <v>92392.65</v>
          </cell>
          <cell r="J27">
            <v>20679.05</v>
          </cell>
          <cell r="K27">
            <v>7622.87</v>
          </cell>
          <cell r="L27">
            <v>111864.45</v>
          </cell>
          <cell r="P27">
            <v>118045.75999999999</v>
          </cell>
          <cell r="Q27">
            <v>9890</v>
          </cell>
          <cell r="S27">
            <v>821123.17</v>
          </cell>
          <cell r="T27">
            <v>77547.81</v>
          </cell>
          <cell r="U27">
            <v>2177.0300000000002</v>
          </cell>
          <cell r="W27">
            <v>55011.89</v>
          </cell>
          <cell r="X27">
            <v>4185653.69</v>
          </cell>
          <cell r="Y27">
            <v>2136674.9900000002</v>
          </cell>
          <cell r="AA27">
            <v>619.42999999999995</v>
          </cell>
        </row>
        <row r="28">
          <cell r="C28">
            <v>3250349.43</v>
          </cell>
          <cell r="E28">
            <v>1175811.45</v>
          </cell>
          <cell r="G28">
            <v>79187.95</v>
          </cell>
          <cell r="J28">
            <v>16693.04</v>
          </cell>
          <cell r="K28">
            <v>6153.51</v>
          </cell>
          <cell r="L28">
            <v>72975.789999999994</v>
          </cell>
          <cell r="P28">
            <v>77064.91</v>
          </cell>
          <cell r="Q28">
            <v>738631</v>
          </cell>
          <cell r="S28">
            <v>662846.53</v>
          </cell>
          <cell r="T28">
            <v>60072.31</v>
          </cell>
          <cell r="U28">
            <v>1831.23</v>
          </cell>
          <cell r="W28">
            <v>3037.5</v>
          </cell>
          <cell r="X28">
            <v>3924857.1</v>
          </cell>
          <cell r="Y28">
            <v>1559474.62</v>
          </cell>
          <cell r="AA28">
            <v>3722.92</v>
          </cell>
        </row>
        <row r="29">
          <cell r="C29">
            <v>4486497.75</v>
          </cell>
          <cell r="E29">
            <v>1688824.9</v>
          </cell>
          <cell r="G29">
            <v>56577.15</v>
          </cell>
          <cell r="J29">
            <v>21515.37</v>
          </cell>
          <cell r="K29">
            <v>7931.15</v>
          </cell>
          <cell r="L29">
            <v>131004.88</v>
          </cell>
          <cell r="P29">
            <v>137730.37</v>
          </cell>
          <cell r="Q29">
            <v>1382816</v>
          </cell>
          <cell r="S29">
            <v>854331.46</v>
          </cell>
          <cell r="T29">
            <v>113369.63</v>
          </cell>
          <cell r="U29">
            <v>8051.9</v>
          </cell>
          <cell r="W29">
            <v>0</v>
          </cell>
          <cell r="X29">
            <v>2729568.2</v>
          </cell>
          <cell r="Y29">
            <v>2771860.1</v>
          </cell>
          <cell r="AA29">
            <v>1046.74</v>
          </cell>
        </row>
        <row r="30">
          <cell r="C30">
            <v>2224758.83</v>
          </cell>
          <cell r="E30">
            <v>733066.19</v>
          </cell>
          <cell r="G30">
            <v>122781.56</v>
          </cell>
          <cell r="J30">
            <v>13861</v>
          </cell>
          <cell r="K30">
            <v>5109.55</v>
          </cell>
          <cell r="L30">
            <v>24736.01</v>
          </cell>
          <cell r="P30">
            <v>26116.27</v>
          </cell>
          <cell r="Q30">
            <v>10671</v>
          </cell>
          <cell r="S30">
            <v>550392.18999999994</v>
          </cell>
          <cell r="T30">
            <v>21738.26</v>
          </cell>
          <cell r="U30">
            <v>375.17</v>
          </cell>
          <cell r="W30">
            <v>11350.77</v>
          </cell>
          <cell r="X30">
            <v>688024.5</v>
          </cell>
          <cell r="Y30">
            <v>472638.73</v>
          </cell>
          <cell r="AA30">
            <v>1979.85</v>
          </cell>
        </row>
        <row r="31">
          <cell r="C31">
            <v>2853561.04</v>
          </cell>
          <cell r="E31">
            <v>1007493.66</v>
          </cell>
          <cell r="G31">
            <v>93477.97</v>
          </cell>
          <cell r="J31">
            <v>16506.560000000001</v>
          </cell>
          <cell r="K31">
            <v>6084.77</v>
          </cell>
          <cell r="L31">
            <v>75414.64</v>
          </cell>
          <cell r="P31">
            <v>79421.460000000006</v>
          </cell>
          <cell r="Q31">
            <v>1363430</v>
          </cell>
          <cell r="S31">
            <v>655441.89</v>
          </cell>
          <cell r="T31">
            <v>64101.120000000003</v>
          </cell>
          <cell r="U31">
            <v>2951.63</v>
          </cell>
          <cell r="W31">
            <v>78959.37</v>
          </cell>
          <cell r="X31">
            <v>2416089.6</v>
          </cell>
          <cell r="Y31">
            <v>1479682.57</v>
          </cell>
          <cell r="AA31">
            <v>1356.35</v>
          </cell>
        </row>
        <row r="32">
          <cell r="C32">
            <v>7829382.5499999998</v>
          </cell>
          <cell r="E32">
            <v>3411170.71</v>
          </cell>
          <cell r="G32">
            <v>32338.38</v>
          </cell>
          <cell r="J32">
            <v>35010</v>
          </cell>
          <cell r="K32">
            <v>12905.65</v>
          </cell>
          <cell r="L32">
            <v>297566.03000000003</v>
          </cell>
          <cell r="P32">
            <v>309588.59000000003</v>
          </cell>
          <cell r="Q32">
            <v>920986</v>
          </cell>
          <cell r="S32">
            <v>1390175.91</v>
          </cell>
          <cell r="T32">
            <v>257045.74</v>
          </cell>
          <cell r="U32">
            <v>43568.18</v>
          </cell>
          <cell r="W32">
            <v>324221.57</v>
          </cell>
          <cell r="X32">
            <v>6000402.8899999997</v>
          </cell>
          <cell r="Y32">
            <v>6165291.5</v>
          </cell>
          <cell r="AA32">
            <v>5767.96</v>
          </cell>
        </row>
        <row r="33">
          <cell r="C33">
            <v>3524839.11</v>
          </cell>
          <cell r="E33">
            <v>1273861.77</v>
          </cell>
          <cell r="G33">
            <v>75389.33</v>
          </cell>
          <cell r="J33">
            <v>19917.02</v>
          </cell>
          <cell r="K33">
            <v>7341.96</v>
          </cell>
          <cell r="L33">
            <v>129619.47</v>
          </cell>
          <cell r="P33">
            <v>136522.57</v>
          </cell>
          <cell r="Q33">
            <v>599039</v>
          </cell>
          <cell r="S33">
            <v>790864.43</v>
          </cell>
          <cell r="T33">
            <v>96481.15</v>
          </cell>
          <cell r="U33">
            <v>4734.68</v>
          </cell>
          <cell r="W33">
            <v>0</v>
          </cell>
          <cell r="X33">
            <v>2831287.6</v>
          </cell>
          <cell r="Y33">
            <v>2503302.4700000002</v>
          </cell>
          <cell r="AA33">
            <v>110.48</v>
          </cell>
        </row>
        <row r="34">
          <cell r="C34">
            <v>34572628</v>
          </cell>
          <cell r="E34">
            <v>14934179.119999999</v>
          </cell>
          <cell r="G34">
            <v>8280.5</v>
          </cell>
          <cell r="J34">
            <v>119153.71</v>
          </cell>
          <cell r="K34">
            <v>43923.33</v>
          </cell>
          <cell r="L34">
            <v>1506298.24</v>
          </cell>
          <cell r="P34">
            <v>1235832.98</v>
          </cell>
          <cell r="Q34">
            <v>8182641</v>
          </cell>
          <cell r="S34">
            <v>4731351.5999999996</v>
          </cell>
          <cell r="T34">
            <v>1723714.93</v>
          </cell>
          <cell r="U34">
            <v>2837267.52</v>
          </cell>
          <cell r="W34">
            <v>0</v>
          </cell>
          <cell r="X34">
            <v>7744025.5899999999</v>
          </cell>
          <cell r="Y34">
            <v>26068430.670000002</v>
          </cell>
          <cell r="AA34">
            <v>62273.49</v>
          </cell>
        </row>
        <row r="35">
          <cell r="C35">
            <v>3751428.99</v>
          </cell>
          <cell r="E35">
            <v>1436373.51</v>
          </cell>
          <cell r="G35">
            <v>69781.86</v>
          </cell>
          <cell r="J35">
            <v>20136.900000000001</v>
          </cell>
          <cell r="K35">
            <v>7423.02</v>
          </cell>
          <cell r="L35">
            <v>99026.55</v>
          </cell>
          <cell r="P35">
            <v>104488.5</v>
          </cell>
          <cell r="Q35">
            <v>282331</v>
          </cell>
          <cell r="S35">
            <v>799595.52000000002</v>
          </cell>
          <cell r="T35">
            <v>71672.240000000005</v>
          </cell>
          <cell r="U35">
            <v>2188.9499999999998</v>
          </cell>
          <cell r="W35">
            <v>110377.83</v>
          </cell>
          <cell r="X35">
            <v>1950239.3</v>
          </cell>
          <cell r="Y35">
            <v>1926417.24</v>
          </cell>
          <cell r="AA35">
            <v>852.11</v>
          </cell>
        </row>
        <row r="36">
          <cell r="C36">
            <v>3562749.82</v>
          </cell>
          <cell r="E36">
            <v>1316261.17</v>
          </cell>
          <cell r="G36">
            <v>84795.520000000004</v>
          </cell>
          <cell r="J36">
            <v>27270.53</v>
          </cell>
          <cell r="K36">
            <v>10052.65</v>
          </cell>
          <cell r="L36">
            <v>155953.17000000001</v>
          </cell>
          <cell r="P36">
            <v>157897.5</v>
          </cell>
          <cell r="Q36">
            <v>762667</v>
          </cell>
          <cell r="S36">
            <v>1082857.01</v>
          </cell>
          <cell r="T36">
            <v>250292.3</v>
          </cell>
          <cell r="U36">
            <v>59615.26</v>
          </cell>
          <cell r="W36">
            <v>0</v>
          </cell>
          <cell r="X36">
            <v>1288454.8799999999</v>
          </cell>
          <cell r="Y36">
            <v>3618878.64</v>
          </cell>
          <cell r="AA36">
            <v>3362.3</v>
          </cell>
        </row>
      </sheetData>
      <sheetData sheetId="8">
        <row r="17">
          <cell r="C17">
            <v>3564044.99</v>
          </cell>
          <cell r="E17">
            <v>1377313.29</v>
          </cell>
          <cell r="G17">
            <v>110452.39</v>
          </cell>
          <cell r="J17">
            <v>18700.82</v>
          </cell>
          <cell r="K17">
            <v>7321.45</v>
          </cell>
          <cell r="L17">
            <v>121540.04</v>
          </cell>
          <cell r="P17">
            <v>135236.76999999999</v>
          </cell>
          <cell r="Q17">
            <v>518067</v>
          </cell>
          <cell r="R17">
            <v>302461.66042577801</v>
          </cell>
          <cell r="S17">
            <v>858104.78</v>
          </cell>
          <cell r="T17">
            <v>125240.68</v>
          </cell>
          <cell r="U17">
            <v>0</v>
          </cell>
          <cell r="W17">
            <v>0</v>
          </cell>
          <cell r="X17">
            <v>4191182.09</v>
          </cell>
          <cell r="Y17">
            <v>2351470.67</v>
          </cell>
          <cell r="AA17">
            <v>0</v>
          </cell>
        </row>
        <row r="18">
          <cell r="C18">
            <v>2488700.1</v>
          </cell>
          <cell r="E18">
            <v>932725.72</v>
          </cell>
          <cell r="G18">
            <v>142652.07</v>
          </cell>
          <cell r="J18">
            <v>14687.73</v>
          </cell>
          <cell r="K18">
            <v>5750.31</v>
          </cell>
          <cell r="L18">
            <v>49394.16</v>
          </cell>
          <cell r="P18">
            <v>55504.85</v>
          </cell>
          <cell r="Q18">
            <v>171878</v>
          </cell>
          <cell r="R18">
            <v>237555.11630202399</v>
          </cell>
          <cell r="S18">
            <v>673960.36</v>
          </cell>
          <cell r="T18">
            <v>60037.57</v>
          </cell>
          <cell r="U18">
            <v>0</v>
          </cell>
          <cell r="W18">
            <v>49914.84</v>
          </cell>
          <cell r="X18">
            <v>1033314.9</v>
          </cell>
          <cell r="Y18">
            <v>1005468.16</v>
          </cell>
          <cell r="AA18">
            <v>20.51</v>
          </cell>
        </row>
        <row r="19">
          <cell r="C19">
            <v>2648986.63</v>
          </cell>
          <cell r="E19">
            <v>874922.2</v>
          </cell>
          <cell r="G19">
            <v>148602.01</v>
          </cell>
          <cell r="J19">
            <v>24068.59</v>
          </cell>
          <cell r="K19">
            <v>9422.9500000000007</v>
          </cell>
          <cell r="L19">
            <v>36013.360000000001</v>
          </cell>
          <cell r="P19">
            <v>40678.86</v>
          </cell>
          <cell r="Q19">
            <v>312032</v>
          </cell>
          <cell r="R19">
            <v>389278.34384242404</v>
          </cell>
          <cell r="S19">
            <v>1104409.76</v>
          </cell>
          <cell r="T19">
            <v>38820.71</v>
          </cell>
          <cell r="U19">
            <v>0</v>
          </cell>
          <cell r="W19">
            <v>17155.150000000001</v>
          </cell>
          <cell r="X19">
            <v>820662.6</v>
          </cell>
          <cell r="Y19">
            <v>746931.81</v>
          </cell>
          <cell r="AA19">
            <v>0</v>
          </cell>
        </row>
        <row r="20">
          <cell r="C20">
            <v>3714686.79</v>
          </cell>
          <cell r="E20">
            <v>1443882</v>
          </cell>
          <cell r="G20">
            <v>130402.19</v>
          </cell>
          <cell r="J20">
            <v>46650.52</v>
          </cell>
          <cell r="K20">
            <v>18263.87</v>
          </cell>
          <cell r="L20">
            <v>435624.08</v>
          </cell>
          <cell r="P20">
            <v>351619.82</v>
          </cell>
          <cell r="Q20">
            <v>9203706</v>
          </cell>
          <cell r="R20">
            <v>754511.81764591194</v>
          </cell>
          <cell r="S20">
            <v>2140602.4900000002</v>
          </cell>
          <cell r="T20">
            <v>1449560.53</v>
          </cell>
          <cell r="U20">
            <v>0</v>
          </cell>
          <cell r="W20">
            <v>0</v>
          </cell>
          <cell r="X20">
            <v>2359909.9</v>
          </cell>
          <cell r="Y20">
            <v>9469791.9499999993</v>
          </cell>
          <cell r="AA20">
            <v>3732.29</v>
          </cell>
        </row>
        <row r="21">
          <cell r="C21">
            <v>4673761.2800000003</v>
          </cell>
          <cell r="E21">
            <v>1794792.77</v>
          </cell>
          <cell r="G21">
            <v>95227.53</v>
          </cell>
          <cell r="J21">
            <v>27545.18</v>
          </cell>
          <cell r="K21">
            <v>10784.05</v>
          </cell>
          <cell r="L21">
            <v>224767.35</v>
          </cell>
          <cell r="P21">
            <v>248851.4</v>
          </cell>
          <cell r="Q21">
            <v>2372057</v>
          </cell>
          <cell r="R21">
            <v>445507.67624006997</v>
          </cell>
          <cell r="S21">
            <v>1263936.25</v>
          </cell>
          <cell r="T21">
            <v>266611.5</v>
          </cell>
          <cell r="U21">
            <v>0</v>
          </cell>
          <cell r="W21">
            <v>0</v>
          </cell>
          <cell r="X21">
            <v>3299334.7</v>
          </cell>
          <cell r="Y21">
            <v>4759791.5999999996</v>
          </cell>
          <cell r="AA21">
            <v>2942.21</v>
          </cell>
        </row>
        <row r="22">
          <cell r="C22">
            <v>1794817.67</v>
          </cell>
          <cell r="E22">
            <v>584759.31000000006</v>
          </cell>
          <cell r="G22">
            <v>207926.43</v>
          </cell>
          <cell r="J22">
            <v>18526.87</v>
          </cell>
          <cell r="K22">
            <v>7253.34</v>
          </cell>
          <cell r="L22">
            <v>106022.98</v>
          </cell>
          <cell r="P22">
            <v>123271.16</v>
          </cell>
          <cell r="Q22">
            <v>334854</v>
          </cell>
          <cell r="R22">
            <v>299648.12915633799</v>
          </cell>
          <cell r="S22">
            <v>850122.56</v>
          </cell>
          <cell r="T22">
            <v>94562.04</v>
          </cell>
          <cell r="U22">
            <v>0</v>
          </cell>
          <cell r="W22">
            <v>0</v>
          </cell>
          <cell r="X22">
            <v>20001368.98</v>
          </cell>
          <cell r="Y22">
            <v>2679525.69</v>
          </cell>
          <cell r="AA22">
            <v>0</v>
          </cell>
        </row>
        <row r="23">
          <cell r="C23">
            <v>1886116.5</v>
          </cell>
          <cell r="E23">
            <v>576196.27</v>
          </cell>
          <cell r="G23">
            <v>204776.46</v>
          </cell>
          <cell r="J23">
            <v>20775.13</v>
          </cell>
          <cell r="K23">
            <v>8133.55</v>
          </cell>
          <cell r="L23">
            <v>36546.54</v>
          </cell>
          <cell r="P23">
            <v>41650.67</v>
          </cell>
          <cell r="Q23">
            <v>134343</v>
          </cell>
          <cell r="R23">
            <v>336010.84516374604</v>
          </cell>
          <cell r="S23">
            <v>953286.14</v>
          </cell>
          <cell r="T23">
            <v>28276.91</v>
          </cell>
          <cell r="U23">
            <v>0</v>
          </cell>
          <cell r="W23">
            <v>307.86</v>
          </cell>
          <cell r="X23">
            <v>6578836.4900000002</v>
          </cell>
          <cell r="Y23">
            <v>795021.34</v>
          </cell>
          <cell r="AA23">
            <v>0</v>
          </cell>
        </row>
        <row r="24">
          <cell r="C24">
            <v>3112288.35</v>
          </cell>
          <cell r="E24">
            <v>1202363.56</v>
          </cell>
          <cell r="G24">
            <v>120602.29</v>
          </cell>
          <cell r="J24">
            <v>16362.88</v>
          </cell>
          <cell r="K24">
            <v>6406.13</v>
          </cell>
          <cell r="L24">
            <v>90348.58</v>
          </cell>
          <cell r="P24">
            <v>101117.37</v>
          </cell>
          <cell r="Q24">
            <v>779772</v>
          </cell>
          <cell r="R24">
            <v>264648.42210311</v>
          </cell>
          <cell r="S24">
            <v>750825.96</v>
          </cell>
          <cell r="T24">
            <v>109571.41</v>
          </cell>
          <cell r="U24">
            <v>0</v>
          </cell>
          <cell r="W24">
            <v>0</v>
          </cell>
          <cell r="X24">
            <v>1838332.1</v>
          </cell>
          <cell r="Y24">
            <v>1853999.33</v>
          </cell>
          <cell r="AA24">
            <v>205.95</v>
          </cell>
        </row>
        <row r="25">
          <cell r="C25">
            <v>2815344.97</v>
          </cell>
          <cell r="E25">
            <v>1057195.8</v>
          </cell>
          <cell r="G25">
            <v>130402.19</v>
          </cell>
          <cell r="J25">
            <v>16169.65</v>
          </cell>
          <cell r="K25">
            <v>6330.48</v>
          </cell>
          <cell r="L25">
            <v>55846.45</v>
          </cell>
          <cell r="P25">
            <v>63155.81</v>
          </cell>
          <cell r="Q25">
            <v>4717</v>
          </cell>
          <cell r="R25">
            <v>261523.141162502</v>
          </cell>
          <cell r="S25">
            <v>741959.33</v>
          </cell>
          <cell r="T25">
            <v>54151.27</v>
          </cell>
          <cell r="U25">
            <v>0</v>
          </cell>
          <cell r="W25">
            <v>20880</v>
          </cell>
          <cell r="X25">
            <v>3765676.1</v>
          </cell>
          <cell r="Y25">
            <v>1171039.83</v>
          </cell>
          <cell r="AA25">
            <v>99.23</v>
          </cell>
        </row>
        <row r="26">
          <cell r="C26">
            <v>1755278.72</v>
          </cell>
          <cell r="E26">
            <v>604695.65</v>
          </cell>
          <cell r="G26">
            <v>197601.53</v>
          </cell>
          <cell r="J26">
            <v>14366.54</v>
          </cell>
          <cell r="K26">
            <v>5624.56</v>
          </cell>
          <cell r="L26">
            <v>41921.71</v>
          </cell>
          <cell r="P26">
            <v>47605.919999999998</v>
          </cell>
          <cell r="Q26">
            <v>62612</v>
          </cell>
          <cell r="R26">
            <v>232360.21187187399</v>
          </cell>
          <cell r="S26">
            <v>659222.06999999995</v>
          </cell>
          <cell r="T26">
            <v>40698.129999999997</v>
          </cell>
          <cell r="U26">
            <v>0</v>
          </cell>
          <cell r="W26">
            <v>931.62</v>
          </cell>
          <cell r="X26">
            <v>4660385.79</v>
          </cell>
          <cell r="Y26">
            <v>902230.09</v>
          </cell>
          <cell r="AA26">
            <v>0</v>
          </cell>
        </row>
        <row r="27">
          <cell r="C27">
            <v>2937707.16</v>
          </cell>
          <cell r="E27">
            <v>1175015.45</v>
          </cell>
          <cell r="G27">
            <v>129352.2</v>
          </cell>
          <cell r="J27">
            <v>19470.72</v>
          </cell>
          <cell r="K27">
            <v>7622.87</v>
          </cell>
          <cell r="L27">
            <v>111864.45</v>
          </cell>
          <cell r="P27">
            <v>125293.44</v>
          </cell>
          <cell r="Q27">
            <v>31238</v>
          </cell>
          <cell r="R27">
            <v>314913.73302171798</v>
          </cell>
          <cell r="S27">
            <v>893432.17</v>
          </cell>
          <cell r="T27">
            <v>83949.64</v>
          </cell>
          <cell r="U27">
            <v>0</v>
          </cell>
          <cell r="W27">
            <v>95738.87</v>
          </cell>
          <cell r="X27">
            <v>4185653.69</v>
          </cell>
          <cell r="Y27">
            <v>2136674.9900000002</v>
          </cell>
          <cell r="AA27">
            <v>190.73</v>
          </cell>
        </row>
        <row r="28">
          <cell r="C28">
            <v>3234710.24</v>
          </cell>
          <cell r="E28">
            <v>1253071.58</v>
          </cell>
          <cell r="G28">
            <v>116577.33</v>
          </cell>
          <cell r="J28">
            <v>15717.62</v>
          </cell>
          <cell r="K28">
            <v>6153.51</v>
          </cell>
          <cell r="L28">
            <v>72975.789999999994</v>
          </cell>
          <cell r="P28">
            <v>82772.67</v>
          </cell>
          <cell r="Q28">
            <v>2672462</v>
          </cell>
          <cell r="R28">
            <v>254212.13760857598</v>
          </cell>
          <cell r="S28">
            <v>721217.51</v>
          </cell>
          <cell r="T28">
            <v>65031.48</v>
          </cell>
          <cell r="U28">
            <v>0</v>
          </cell>
          <cell r="W28">
            <v>1569.72</v>
          </cell>
          <cell r="X28">
            <v>3924857.1</v>
          </cell>
          <cell r="Y28">
            <v>1559474.62</v>
          </cell>
          <cell r="AA28">
            <v>567.70000000000005</v>
          </cell>
        </row>
        <row r="29">
          <cell r="C29">
            <v>4500363.05</v>
          </cell>
          <cell r="E29">
            <v>1773465.25</v>
          </cell>
          <cell r="G29">
            <v>94702.54</v>
          </cell>
          <cell r="J29">
            <v>20258.169999999998</v>
          </cell>
          <cell r="K29">
            <v>7931.15</v>
          </cell>
          <cell r="L29">
            <v>131004.88</v>
          </cell>
          <cell r="P29">
            <v>147840.91</v>
          </cell>
          <cell r="Q29">
            <v>1050200</v>
          </cell>
          <cell r="R29">
            <v>327649.63206614199</v>
          </cell>
          <cell r="S29">
            <v>929564.81</v>
          </cell>
          <cell r="T29">
            <v>122728.67</v>
          </cell>
          <cell r="U29">
            <v>0</v>
          </cell>
          <cell r="W29">
            <v>0</v>
          </cell>
          <cell r="X29">
            <v>2729568.2</v>
          </cell>
          <cell r="Y29">
            <v>2771860.1</v>
          </cell>
          <cell r="AA29">
            <v>1068.9100000000001</v>
          </cell>
        </row>
        <row r="30">
          <cell r="C30">
            <v>2157489.16</v>
          </cell>
          <cell r="E30">
            <v>796508.52</v>
          </cell>
          <cell r="G30">
            <v>158751.91</v>
          </cell>
          <cell r="J30">
            <v>13051.07</v>
          </cell>
          <cell r="K30">
            <v>5109.55</v>
          </cell>
          <cell r="L30">
            <v>24736.01</v>
          </cell>
          <cell r="P30">
            <v>27719.279999999999</v>
          </cell>
          <cell r="Q30">
            <v>191675</v>
          </cell>
          <cell r="R30">
            <v>211084.12089322202</v>
          </cell>
          <cell r="S30">
            <v>598860.31999999995</v>
          </cell>
          <cell r="T30">
            <v>23532.82</v>
          </cell>
          <cell r="U30">
            <v>0</v>
          </cell>
          <cell r="W30">
            <v>3542.32</v>
          </cell>
          <cell r="X30">
            <v>688024.5</v>
          </cell>
          <cell r="Y30">
            <v>472638.73</v>
          </cell>
          <cell r="AA30">
            <v>1543.64</v>
          </cell>
        </row>
        <row r="31">
          <cell r="C31">
            <v>2796827.23</v>
          </cell>
          <cell r="E31">
            <v>1061419.45</v>
          </cell>
          <cell r="G31">
            <v>130402.19</v>
          </cell>
          <cell r="J31">
            <v>15542.04</v>
          </cell>
          <cell r="K31">
            <v>6084.77</v>
          </cell>
          <cell r="L31">
            <v>75414.64</v>
          </cell>
          <cell r="P31">
            <v>84547.58</v>
          </cell>
          <cell r="Q31">
            <v>2892748</v>
          </cell>
          <cell r="R31">
            <v>251372.33733081201</v>
          </cell>
          <cell r="S31">
            <v>713160.82</v>
          </cell>
          <cell r="T31">
            <v>69392.88</v>
          </cell>
          <cell r="U31">
            <v>0</v>
          </cell>
          <cell r="W31">
            <v>45682.18</v>
          </cell>
          <cell r="X31">
            <v>2416089.6</v>
          </cell>
          <cell r="Y31">
            <v>1479682.57</v>
          </cell>
          <cell r="AA31">
            <v>0</v>
          </cell>
        </row>
        <row r="32">
          <cell r="C32">
            <v>7912496.71</v>
          </cell>
          <cell r="E32">
            <v>3496340.54</v>
          </cell>
          <cell r="G32">
            <v>71252.77</v>
          </cell>
          <cell r="J32">
            <v>32964.269999999997</v>
          </cell>
          <cell r="K32">
            <v>12905.65</v>
          </cell>
          <cell r="L32">
            <v>297566.03000000003</v>
          </cell>
          <cell r="P32">
            <v>331927.86</v>
          </cell>
          <cell r="Q32">
            <v>0</v>
          </cell>
          <cell r="R32">
            <v>533154.46342620603</v>
          </cell>
          <cell r="S32">
            <v>1512596.31</v>
          </cell>
          <cell r="T32">
            <v>278265.71000000002</v>
          </cell>
          <cell r="U32">
            <v>0</v>
          </cell>
          <cell r="W32">
            <v>212593.97</v>
          </cell>
          <cell r="X32">
            <v>6000402.8899999997</v>
          </cell>
          <cell r="Y32">
            <v>6165291.5</v>
          </cell>
          <cell r="AA32">
            <v>1020.76</v>
          </cell>
        </row>
        <row r="33">
          <cell r="C33">
            <v>3465736.38</v>
          </cell>
          <cell r="E33">
            <v>1327044.49</v>
          </cell>
          <cell r="G33">
            <v>112902.36</v>
          </cell>
          <cell r="J33">
            <v>18753.22</v>
          </cell>
          <cell r="K33">
            <v>7341.96</v>
          </cell>
          <cell r="L33">
            <v>129619.47</v>
          </cell>
          <cell r="P33">
            <v>145095.63</v>
          </cell>
          <cell r="Q33">
            <v>0</v>
          </cell>
          <cell r="R33">
            <v>303309.02923533</v>
          </cell>
          <cell r="S33">
            <v>860508.81</v>
          </cell>
          <cell r="T33">
            <v>104445.99</v>
          </cell>
          <cell r="U33">
            <v>0</v>
          </cell>
          <cell r="W33">
            <v>0</v>
          </cell>
          <cell r="X33">
            <v>2831287.6</v>
          </cell>
          <cell r="Y33">
            <v>2503302.4700000002</v>
          </cell>
          <cell r="AA33">
            <v>1279.24</v>
          </cell>
        </row>
        <row r="34">
          <cell r="C34">
            <v>35762901.130000003</v>
          </cell>
          <cell r="E34">
            <v>14981652.300000001</v>
          </cell>
          <cell r="G34">
            <v>47978</v>
          </cell>
          <cell r="J34">
            <v>112191.24</v>
          </cell>
          <cell r="K34">
            <v>43923.33</v>
          </cell>
          <cell r="L34">
            <v>1506298.24</v>
          </cell>
          <cell r="P34">
            <v>1333653.52</v>
          </cell>
          <cell r="Q34">
            <v>8099436</v>
          </cell>
          <cell r="R34">
            <v>1814548.2425661203</v>
          </cell>
          <cell r="S34">
            <v>5147999.54</v>
          </cell>
          <cell r="T34">
            <v>1866013.28</v>
          </cell>
          <cell r="U34">
            <v>0</v>
          </cell>
          <cell r="W34">
            <v>0</v>
          </cell>
          <cell r="X34">
            <v>7744025.5899999999</v>
          </cell>
          <cell r="Y34">
            <v>26068430.670000002</v>
          </cell>
          <cell r="AA34">
            <v>47358.94</v>
          </cell>
        </row>
        <row r="35">
          <cell r="C35">
            <v>3713159.8</v>
          </cell>
          <cell r="E35">
            <v>1516400.98</v>
          </cell>
          <cell r="G35">
            <v>107477.42</v>
          </cell>
          <cell r="J35">
            <v>18960.25</v>
          </cell>
          <cell r="K35">
            <v>7423.02</v>
          </cell>
          <cell r="L35">
            <v>99026.55</v>
          </cell>
          <cell r="P35">
            <v>111112.22</v>
          </cell>
          <cell r="Q35">
            <v>482210</v>
          </cell>
          <cell r="R35">
            <v>306657.54595741001</v>
          </cell>
          <cell r="S35">
            <v>870008.77</v>
          </cell>
          <cell r="T35">
            <v>77589.02</v>
          </cell>
          <cell r="U35">
            <v>0</v>
          </cell>
          <cell r="W35">
            <v>94018.9</v>
          </cell>
          <cell r="X35">
            <v>1950239.3</v>
          </cell>
          <cell r="Y35">
            <v>1926417.24</v>
          </cell>
          <cell r="AA35">
            <v>293.36</v>
          </cell>
        </row>
        <row r="36">
          <cell r="C36">
            <v>3337176.37</v>
          </cell>
          <cell r="E36">
            <v>1224831.8700000001</v>
          </cell>
          <cell r="G36">
            <v>122002.37</v>
          </cell>
          <cell r="J36">
            <v>25677.02</v>
          </cell>
          <cell r="K36">
            <v>10052.65</v>
          </cell>
          <cell r="L36">
            <v>155953.17000000001</v>
          </cell>
          <cell r="P36">
            <v>172105.31</v>
          </cell>
          <cell r="Q36">
            <v>795265</v>
          </cell>
          <cell r="R36">
            <v>415292.79398068605</v>
          </cell>
          <cell r="S36">
            <v>1178214.54</v>
          </cell>
          <cell r="T36">
            <v>270954.76</v>
          </cell>
          <cell r="U36">
            <v>0</v>
          </cell>
          <cell r="W36">
            <v>0</v>
          </cell>
          <cell r="X36">
            <v>1288454.8799999999</v>
          </cell>
          <cell r="Y36">
            <v>3618878.64</v>
          </cell>
          <cell r="AA36">
            <v>3005.51</v>
          </cell>
        </row>
      </sheetData>
      <sheetData sheetId="9">
        <row r="17">
          <cell r="C17">
            <v>3500653.08</v>
          </cell>
          <cell r="D17">
            <v>-42149.05</v>
          </cell>
          <cell r="E17">
            <v>1369208.98</v>
          </cell>
          <cell r="F17">
            <v>6173.86</v>
          </cell>
          <cell r="G17">
            <v>90568</v>
          </cell>
          <cell r="H17">
            <v>44993.68</v>
          </cell>
          <cell r="J17">
            <v>26128.28</v>
          </cell>
          <cell r="K17">
            <v>7321.45</v>
          </cell>
          <cell r="L17">
            <v>138790.68</v>
          </cell>
          <cell r="M17">
            <v>10550.41</v>
          </cell>
          <cell r="P17">
            <v>126358.24</v>
          </cell>
          <cell r="Q17">
            <v>413916</v>
          </cell>
          <cell r="R17">
            <v>35184.199999999997</v>
          </cell>
          <cell r="S17">
            <v>567919.43000000005</v>
          </cell>
          <cell r="T17">
            <v>85334.93</v>
          </cell>
          <cell r="W17">
            <v>0</v>
          </cell>
          <cell r="X17">
            <v>4191182.09</v>
          </cell>
          <cell r="Y17">
            <v>2351470.67</v>
          </cell>
          <cell r="AA17">
            <v>0</v>
          </cell>
        </row>
        <row r="18">
          <cell r="C18">
            <v>2393242.0499999998</v>
          </cell>
          <cell r="D18">
            <v>-33104.1</v>
          </cell>
          <cell r="E18">
            <v>928206.13</v>
          </cell>
          <cell r="F18">
            <v>2959.61</v>
          </cell>
          <cell r="G18">
            <v>122040.1</v>
          </cell>
          <cell r="H18">
            <v>44993.68</v>
          </cell>
          <cell r="J18">
            <v>20521.3</v>
          </cell>
          <cell r="K18">
            <v>5750.31</v>
          </cell>
          <cell r="L18">
            <v>56657.02</v>
          </cell>
          <cell r="M18">
            <v>2615.13</v>
          </cell>
          <cell r="P18">
            <v>51586.12</v>
          </cell>
          <cell r="Q18">
            <v>170846</v>
          </cell>
          <cell r="R18">
            <v>27633.87</v>
          </cell>
          <cell r="S18">
            <v>446047.14</v>
          </cell>
          <cell r="T18">
            <v>40907.65</v>
          </cell>
          <cell r="W18">
            <v>54470.3</v>
          </cell>
          <cell r="X18">
            <v>1033314.9</v>
          </cell>
          <cell r="Y18">
            <v>1005468.16</v>
          </cell>
          <cell r="AA18">
            <v>0</v>
          </cell>
        </row>
        <row r="19">
          <cell r="C19">
            <v>2282360.2599999998</v>
          </cell>
          <cell r="D19">
            <v>-54247.25</v>
          </cell>
          <cell r="E19">
            <v>871366.77</v>
          </cell>
          <cell r="F19">
            <v>1913.7</v>
          </cell>
          <cell r="G19">
            <v>127855.6</v>
          </cell>
          <cell r="H19">
            <v>44993.68</v>
          </cell>
          <cell r="J19">
            <v>33627.980000000003</v>
          </cell>
          <cell r="K19">
            <v>9422.9500000000007</v>
          </cell>
          <cell r="L19">
            <v>41447.08</v>
          </cell>
          <cell r="M19">
            <v>988.96</v>
          </cell>
          <cell r="P19">
            <v>37738.559999999998</v>
          </cell>
          <cell r="Q19">
            <v>188272</v>
          </cell>
          <cell r="R19">
            <v>45283.26</v>
          </cell>
          <cell r="S19">
            <v>730931.44</v>
          </cell>
          <cell r="T19">
            <v>26451.17</v>
          </cell>
          <cell r="W19">
            <v>647.66999999999996</v>
          </cell>
          <cell r="X19">
            <v>820662.6</v>
          </cell>
          <cell r="Y19">
            <v>746931.81</v>
          </cell>
          <cell r="AA19">
            <v>141.77000000000001</v>
          </cell>
        </row>
        <row r="20">
          <cell r="C20">
            <v>2795283.53</v>
          </cell>
          <cell r="D20">
            <v>-105143.75</v>
          </cell>
          <cell r="E20">
            <v>1383844.24</v>
          </cell>
          <cell r="F20">
            <v>71457.47</v>
          </cell>
          <cell r="G20">
            <v>110067.02</v>
          </cell>
          <cell r="H20">
            <v>44993.68</v>
          </cell>
          <cell r="J20">
            <v>65178.84</v>
          </cell>
          <cell r="K20">
            <v>18263.87</v>
          </cell>
          <cell r="L20">
            <v>335379.13</v>
          </cell>
          <cell r="M20">
            <v>1112883.46</v>
          </cell>
          <cell r="P20">
            <v>305691.3</v>
          </cell>
          <cell r="Q20">
            <v>4271930</v>
          </cell>
          <cell r="R20">
            <v>87769.46</v>
          </cell>
          <cell r="S20">
            <v>1416714.81</v>
          </cell>
          <cell r="T20">
            <v>987683.42</v>
          </cell>
          <cell r="W20">
            <v>0</v>
          </cell>
          <cell r="X20">
            <v>2359909.9</v>
          </cell>
          <cell r="Y20">
            <v>9469791.9499999993</v>
          </cell>
          <cell r="AA20">
            <v>6919.62</v>
          </cell>
        </row>
        <row r="21">
          <cell r="C21">
            <v>4495694.53</v>
          </cell>
          <cell r="D21">
            <v>-62082.99</v>
          </cell>
          <cell r="E21">
            <v>1780188.85</v>
          </cell>
          <cell r="F21">
            <v>13142.87</v>
          </cell>
          <cell r="G21">
            <v>75687.17</v>
          </cell>
          <cell r="H21">
            <v>44993.68</v>
          </cell>
          <cell r="J21">
            <v>38485.379999999997</v>
          </cell>
          <cell r="K21">
            <v>10784.05</v>
          </cell>
          <cell r="L21">
            <v>252104.72</v>
          </cell>
          <cell r="M21">
            <v>49789.79</v>
          </cell>
          <cell r="P21">
            <v>229567.65</v>
          </cell>
          <cell r="Q21">
            <v>4753435</v>
          </cell>
          <cell r="R21">
            <v>51824.2</v>
          </cell>
          <cell r="S21">
            <v>836510.85</v>
          </cell>
          <cell r="T21">
            <v>181660.41</v>
          </cell>
          <cell r="W21">
            <v>0</v>
          </cell>
          <cell r="X21">
            <v>3299334.7</v>
          </cell>
          <cell r="Y21">
            <v>4759791.5999999996</v>
          </cell>
          <cell r="AA21">
            <v>2497.98</v>
          </cell>
        </row>
        <row r="22">
          <cell r="C22">
            <v>1476683.44</v>
          </cell>
          <cell r="D22">
            <v>-41756.97</v>
          </cell>
          <cell r="E22">
            <v>579537.06000000006</v>
          </cell>
          <cell r="F22">
            <v>4661.53</v>
          </cell>
          <cell r="G22">
            <v>185839.53</v>
          </cell>
          <cell r="H22">
            <v>44993.68</v>
          </cell>
          <cell r="J22">
            <v>25885.24</v>
          </cell>
          <cell r="K22">
            <v>7253.34</v>
          </cell>
          <cell r="L22">
            <v>122440</v>
          </cell>
          <cell r="M22">
            <v>124.22</v>
          </cell>
          <cell r="P22">
            <v>111528.81</v>
          </cell>
          <cell r="Q22">
            <v>669954</v>
          </cell>
          <cell r="R22">
            <v>34856.92</v>
          </cell>
          <cell r="S22">
            <v>562636.56000000006</v>
          </cell>
          <cell r="T22">
            <v>64431.5</v>
          </cell>
          <cell r="W22">
            <v>0</v>
          </cell>
          <cell r="X22">
            <v>20001368.98</v>
          </cell>
          <cell r="Y22">
            <v>2679525.69</v>
          </cell>
          <cell r="AA22">
            <v>0</v>
          </cell>
        </row>
        <row r="23">
          <cell r="C23">
            <v>1510770.62</v>
          </cell>
          <cell r="D23">
            <v>-46824.24</v>
          </cell>
          <cell r="E23">
            <v>573682.44999999995</v>
          </cell>
          <cell r="F23">
            <v>1393.94</v>
          </cell>
          <cell r="G23">
            <v>182760.74</v>
          </cell>
          <cell r="H23">
            <v>44993.68</v>
          </cell>
          <cell r="J23">
            <v>29026.45</v>
          </cell>
          <cell r="K23">
            <v>8133.55</v>
          </cell>
          <cell r="L23">
            <v>42207.58</v>
          </cell>
          <cell r="M23">
            <v>29.36</v>
          </cell>
          <cell r="P23">
            <v>38434.230000000003</v>
          </cell>
          <cell r="Q23">
            <v>1119872</v>
          </cell>
          <cell r="R23">
            <v>39086.85</v>
          </cell>
          <cell r="S23">
            <v>630913.30000000005</v>
          </cell>
          <cell r="T23">
            <v>19266.97</v>
          </cell>
          <cell r="W23">
            <v>0</v>
          </cell>
          <cell r="X23">
            <v>6578836.4900000002</v>
          </cell>
          <cell r="Y23">
            <v>795021.34</v>
          </cell>
          <cell r="AA23">
            <v>161.51</v>
          </cell>
        </row>
        <row r="24">
          <cell r="C24">
            <v>3055911.84</v>
          </cell>
          <cell r="D24">
            <v>-36879.65</v>
          </cell>
          <cell r="E24">
            <v>1195279.32</v>
          </cell>
          <cell r="F24">
            <v>5401.43</v>
          </cell>
          <cell r="G24">
            <v>100488.55</v>
          </cell>
          <cell r="H24">
            <v>44993.68</v>
          </cell>
          <cell r="J24">
            <v>22861.77</v>
          </cell>
          <cell r="K24">
            <v>6406.13</v>
          </cell>
          <cell r="L24">
            <v>103047.33</v>
          </cell>
          <cell r="M24">
            <v>8670.48</v>
          </cell>
          <cell r="P24">
            <v>93826.78</v>
          </cell>
          <cell r="Q24">
            <v>29898</v>
          </cell>
          <cell r="R24">
            <v>30785.53</v>
          </cell>
          <cell r="S24">
            <v>496919.1</v>
          </cell>
          <cell r="T24">
            <v>74658.399999999994</v>
          </cell>
          <cell r="W24">
            <v>0</v>
          </cell>
          <cell r="X24">
            <v>1838332.1</v>
          </cell>
          <cell r="Y24">
            <v>1853999.33</v>
          </cell>
          <cell r="AA24">
            <v>224.97</v>
          </cell>
        </row>
        <row r="25">
          <cell r="C25">
            <v>2721366.96</v>
          </cell>
          <cell r="D25">
            <v>-36444.129999999997</v>
          </cell>
          <cell r="E25">
            <v>1052616.48</v>
          </cell>
          <cell r="F25">
            <v>2669.44</v>
          </cell>
          <cell r="G25">
            <v>110067.02</v>
          </cell>
          <cell r="H25">
            <v>44993.68</v>
          </cell>
          <cell r="J25">
            <v>22591.79</v>
          </cell>
          <cell r="K25">
            <v>6330.48</v>
          </cell>
          <cell r="L25">
            <v>64261.99</v>
          </cell>
          <cell r="M25">
            <v>1603.88</v>
          </cell>
          <cell r="P25">
            <v>58513.29</v>
          </cell>
          <cell r="Q25">
            <v>-1024</v>
          </cell>
          <cell r="R25">
            <v>30421.98</v>
          </cell>
          <cell r="S25">
            <v>491050.89</v>
          </cell>
          <cell r="T25">
            <v>36896.910000000003</v>
          </cell>
          <cell r="W25">
            <v>0</v>
          </cell>
          <cell r="X25">
            <v>3765676.1</v>
          </cell>
          <cell r="Y25">
            <v>1171039.83</v>
          </cell>
          <cell r="AA25">
            <v>3379.38</v>
          </cell>
        </row>
        <row r="26">
          <cell r="C26">
            <v>1562044.96</v>
          </cell>
          <cell r="D26">
            <v>-32380.18</v>
          </cell>
          <cell r="E26">
            <v>601696.15</v>
          </cell>
          <cell r="F26">
            <v>2006.25</v>
          </cell>
          <cell r="G26">
            <v>175747.93</v>
          </cell>
          <cell r="H26">
            <v>44993.68</v>
          </cell>
          <cell r="J26">
            <v>20072.54</v>
          </cell>
          <cell r="K26">
            <v>5624.56</v>
          </cell>
          <cell r="L26">
            <v>48291.55</v>
          </cell>
          <cell r="M26">
            <v>854.96</v>
          </cell>
          <cell r="P26">
            <v>43973.599999999999</v>
          </cell>
          <cell r="Q26">
            <v>1211620</v>
          </cell>
          <cell r="R26">
            <v>27029.57</v>
          </cell>
          <cell r="S26">
            <v>436292.9</v>
          </cell>
          <cell r="T26">
            <v>27730.38</v>
          </cell>
          <cell r="W26">
            <v>0</v>
          </cell>
          <cell r="X26">
            <v>4660385.79</v>
          </cell>
          <cell r="Y26">
            <v>902230.09</v>
          </cell>
          <cell r="AA26">
            <v>0</v>
          </cell>
        </row>
        <row r="27">
          <cell r="C27">
            <v>2758007.22</v>
          </cell>
          <cell r="D27">
            <v>-43884.29</v>
          </cell>
          <cell r="E27">
            <v>1161779.19</v>
          </cell>
          <cell r="F27">
            <v>4138.38</v>
          </cell>
          <cell r="G27">
            <v>109040.76</v>
          </cell>
          <cell r="H27">
            <v>44993.68</v>
          </cell>
          <cell r="J27">
            <v>27203.96</v>
          </cell>
          <cell r="K27">
            <v>7622.87</v>
          </cell>
          <cell r="L27">
            <v>128904.22</v>
          </cell>
          <cell r="M27">
            <v>2000.05</v>
          </cell>
          <cell r="P27">
            <v>117352.95</v>
          </cell>
          <cell r="Q27">
            <v>16669</v>
          </cell>
          <cell r="R27">
            <v>36632.71</v>
          </cell>
          <cell r="S27">
            <v>591300.16</v>
          </cell>
          <cell r="T27">
            <v>57200.55</v>
          </cell>
          <cell r="W27">
            <v>49147.89</v>
          </cell>
          <cell r="X27">
            <v>4185653.69</v>
          </cell>
          <cell r="Y27">
            <v>2136674.9900000002</v>
          </cell>
          <cell r="AA27">
            <v>30.95</v>
          </cell>
        </row>
        <row r="28">
          <cell r="C28">
            <v>3216612.69</v>
          </cell>
          <cell r="D28">
            <v>-35425.31</v>
          </cell>
          <cell r="E28">
            <v>1247610.69</v>
          </cell>
          <cell r="F28">
            <v>3205.79</v>
          </cell>
          <cell r="G28">
            <v>96554.54</v>
          </cell>
          <cell r="H28">
            <v>44993.68</v>
          </cell>
          <cell r="J28">
            <v>21960.23</v>
          </cell>
          <cell r="K28">
            <v>6153.51</v>
          </cell>
          <cell r="L28">
            <v>84034.91</v>
          </cell>
          <cell r="M28">
            <v>1682.36</v>
          </cell>
          <cell r="P28">
            <v>76520.02</v>
          </cell>
          <cell r="Q28">
            <v>451782</v>
          </cell>
          <cell r="R28">
            <v>29571.52</v>
          </cell>
          <cell r="S28">
            <v>477323.34</v>
          </cell>
          <cell r="T28">
            <v>44310.33</v>
          </cell>
          <cell r="W28">
            <v>8291.0499999999993</v>
          </cell>
          <cell r="X28">
            <v>3924857.1</v>
          </cell>
          <cell r="Y28">
            <v>1559474.62</v>
          </cell>
          <cell r="AA28">
            <v>1878.83</v>
          </cell>
        </row>
        <row r="29">
          <cell r="C29">
            <v>4525748.59</v>
          </cell>
          <cell r="D29">
            <v>-45659.08</v>
          </cell>
          <cell r="E29">
            <v>1764536.55</v>
          </cell>
          <cell r="F29">
            <v>6050.03</v>
          </cell>
          <cell r="G29">
            <v>75174.039999999994</v>
          </cell>
          <cell r="H29">
            <v>44993.68</v>
          </cell>
          <cell r="J29">
            <v>28304.16</v>
          </cell>
          <cell r="K29">
            <v>7931.15</v>
          </cell>
          <cell r="L29">
            <v>150198.14000000001</v>
          </cell>
          <cell r="M29">
            <v>7397.3</v>
          </cell>
          <cell r="P29">
            <v>136765.09</v>
          </cell>
          <cell r="Q29">
            <v>2180124</v>
          </cell>
          <cell r="R29">
            <v>38114.22</v>
          </cell>
          <cell r="S29">
            <v>615213.81999999995</v>
          </cell>
          <cell r="T29">
            <v>83623.320000000007</v>
          </cell>
          <cell r="W29">
            <v>0</v>
          </cell>
          <cell r="X29">
            <v>2729568.2</v>
          </cell>
          <cell r="Y29">
            <v>2771860.1</v>
          </cell>
          <cell r="AA29">
            <v>1399.69</v>
          </cell>
        </row>
        <row r="30">
          <cell r="C30">
            <v>2064741.86</v>
          </cell>
          <cell r="D30">
            <v>-29415.279999999999</v>
          </cell>
          <cell r="E30">
            <v>793733.44</v>
          </cell>
          <cell r="F30">
            <v>1160.07</v>
          </cell>
          <cell r="G30">
            <v>137776.15</v>
          </cell>
          <cell r="H30">
            <v>44993.68</v>
          </cell>
          <cell r="J30">
            <v>18234.59</v>
          </cell>
          <cell r="K30">
            <v>5109.55</v>
          </cell>
          <cell r="L30">
            <v>28518.63</v>
          </cell>
          <cell r="M30">
            <v>344.67</v>
          </cell>
          <cell r="P30">
            <v>25963.040000000001</v>
          </cell>
          <cell r="Q30">
            <v>173511</v>
          </cell>
          <cell r="R30">
            <v>24554.6</v>
          </cell>
          <cell r="S30">
            <v>396343.69</v>
          </cell>
          <cell r="T30">
            <v>16034.5</v>
          </cell>
          <cell r="W30">
            <v>11095.76</v>
          </cell>
          <cell r="X30">
            <v>688024.5</v>
          </cell>
          <cell r="Y30">
            <v>472638.73</v>
          </cell>
          <cell r="AA30">
            <v>3621.49</v>
          </cell>
        </row>
        <row r="31">
          <cell r="C31">
            <v>2719844.99</v>
          </cell>
          <cell r="D31">
            <v>-35029.58</v>
          </cell>
          <cell r="E31">
            <v>1056234.3700000001</v>
          </cell>
          <cell r="F31">
            <v>3420.79</v>
          </cell>
          <cell r="G31">
            <v>110067.02</v>
          </cell>
          <cell r="H31">
            <v>44993.68</v>
          </cell>
          <cell r="J31">
            <v>21714.91</v>
          </cell>
          <cell r="K31">
            <v>6084.77</v>
          </cell>
          <cell r="L31">
            <v>86696.65</v>
          </cell>
          <cell r="M31">
            <v>2711.67</v>
          </cell>
          <cell r="P31">
            <v>78931.64</v>
          </cell>
          <cell r="Q31">
            <v>206805</v>
          </cell>
          <cell r="R31">
            <v>29241.18</v>
          </cell>
          <cell r="S31">
            <v>471991.18</v>
          </cell>
          <cell r="T31">
            <v>47282.05</v>
          </cell>
          <cell r="W31">
            <v>94851</v>
          </cell>
          <cell r="X31">
            <v>2416089.6</v>
          </cell>
          <cell r="Y31">
            <v>1479682.57</v>
          </cell>
          <cell r="AA31">
            <v>63.25</v>
          </cell>
        </row>
        <row r="32">
          <cell r="C32">
            <v>8040499.5</v>
          </cell>
          <cell r="D32">
            <v>-74296.87</v>
          </cell>
          <cell r="E32">
            <v>3453412.33</v>
          </cell>
          <cell r="F32">
            <v>13717.37</v>
          </cell>
          <cell r="G32">
            <v>52254.14</v>
          </cell>
          <cell r="H32">
            <v>44993.68</v>
          </cell>
          <cell r="J32">
            <v>46056.78</v>
          </cell>
          <cell r="K32">
            <v>12905.65</v>
          </cell>
          <cell r="L32">
            <v>337660.62</v>
          </cell>
          <cell r="M32">
            <v>40026.19</v>
          </cell>
          <cell r="P32">
            <v>307455.59999999998</v>
          </cell>
          <cell r="Q32">
            <v>974437</v>
          </cell>
          <cell r="R32">
            <v>62019.81</v>
          </cell>
          <cell r="S32">
            <v>1001081.52</v>
          </cell>
          <cell r="T32">
            <v>189601.21</v>
          </cell>
          <cell r="W32">
            <v>404639.81</v>
          </cell>
          <cell r="X32">
            <v>6000402.8899999997</v>
          </cell>
          <cell r="Y32">
            <v>6165291.5</v>
          </cell>
          <cell r="AA32">
            <v>495.11</v>
          </cell>
        </row>
        <row r="33">
          <cell r="C33">
            <v>3386239.69</v>
          </cell>
          <cell r="D33">
            <v>-42267.13</v>
          </cell>
          <cell r="E33">
            <v>1319870.28</v>
          </cell>
          <cell r="F33">
            <v>5148.76</v>
          </cell>
          <cell r="G33">
            <v>92962.62</v>
          </cell>
          <cell r="H33">
            <v>44993.68</v>
          </cell>
          <cell r="J33">
            <v>26201.48</v>
          </cell>
          <cell r="K33">
            <v>7341.96</v>
          </cell>
          <cell r="L33">
            <v>149057.39000000001</v>
          </cell>
          <cell r="M33">
            <v>4349.7700000000004</v>
          </cell>
          <cell r="P33">
            <v>135703.21</v>
          </cell>
          <cell r="Q33">
            <v>-2280</v>
          </cell>
          <cell r="R33">
            <v>35282.769999999997</v>
          </cell>
          <cell r="S33">
            <v>569510.49</v>
          </cell>
          <cell r="T33">
            <v>71166.100000000006</v>
          </cell>
          <cell r="W33">
            <v>0</v>
          </cell>
          <cell r="X33">
            <v>2831287.6</v>
          </cell>
          <cell r="Y33">
            <v>2503302.4700000002</v>
          </cell>
          <cell r="AA33">
            <v>57.69</v>
          </cell>
        </row>
        <row r="34">
          <cell r="C34">
            <v>37497708.729999997</v>
          </cell>
          <cell r="D34">
            <v>-252863.39</v>
          </cell>
          <cell r="E34">
            <v>14873803.779999999</v>
          </cell>
          <cell r="F34">
            <v>91986.91</v>
          </cell>
          <cell r="G34">
            <v>29505.279999999999</v>
          </cell>
          <cell r="H34">
            <v>44993.68</v>
          </cell>
          <cell r="J34">
            <v>156750.54999999999</v>
          </cell>
          <cell r="K34">
            <v>43923.33</v>
          </cell>
          <cell r="L34">
            <v>1346840</v>
          </cell>
          <cell r="M34">
            <v>2606604.4700000002</v>
          </cell>
          <cell r="P34">
            <v>1226498.22</v>
          </cell>
          <cell r="Q34">
            <v>13501733</v>
          </cell>
          <cell r="R34">
            <v>211079.43</v>
          </cell>
          <cell r="S34">
            <v>3407100.21</v>
          </cell>
          <cell r="T34">
            <v>1271440.78</v>
          </cell>
          <cell r="W34">
            <v>0</v>
          </cell>
          <cell r="X34">
            <v>7744025.5899999999</v>
          </cell>
          <cell r="Y34">
            <v>26068430.670000002</v>
          </cell>
          <cell r="AA34">
            <v>48347.839999999997</v>
          </cell>
        </row>
        <row r="35">
          <cell r="C35">
            <v>3663547.81</v>
          </cell>
          <cell r="D35">
            <v>-42733.760000000002</v>
          </cell>
          <cell r="E35">
            <v>1503292.46</v>
          </cell>
          <cell r="F35">
            <v>3824.83</v>
          </cell>
          <cell r="G35">
            <v>87660.25</v>
          </cell>
          <cell r="H35">
            <v>44993.68</v>
          </cell>
          <cell r="J35">
            <v>26490.75</v>
          </cell>
          <cell r="K35">
            <v>7423.02</v>
          </cell>
          <cell r="L35">
            <v>114074.53</v>
          </cell>
          <cell r="M35">
            <v>2010.99</v>
          </cell>
          <cell r="P35">
            <v>103855.49</v>
          </cell>
          <cell r="Q35">
            <v>22540</v>
          </cell>
          <cell r="R35">
            <v>35672.29</v>
          </cell>
          <cell r="S35">
            <v>575797.85</v>
          </cell>
          <cell r="T35">
            <v>52866.64</v>
          </cell>
          <cell r="W35">
            <v>65605.19</v>
          </cell>
          <cell r="X35">
            <v>1950239.3</v>
          </cell>
          <cell r="Y35">
            <v>1926417.24</v>
          </cell>
          <cell r="AA35">
            <v>454.26</v>
          </cell>
        </row>
        <row r="36">
          <cell r="C36">
            <v>3021228.58</v>
          </cell>
          <cell r="D36">
            <v>-57872.43</v>
          </cell>
          <cell r="E36">
            <v>1211385.48</v>
          </cell>
          <cell r="F36">
            <v>13356.97</v>
          </cell>
          <cell r="G36">
            <v>101856.94</v>
          </cell>
          <cell r="H36">
            <v>44993.63</v>
          </cell>
          <cell r="J36">
            <v>35875.26</v>
          </cell>
          <cell r="K36">
            <v>10052.65</v>
          </cell>
          <cell r="L36">
            <v>171872.31</v>
          </cell>
          <cell r="M36">
            <v>54768.68</v>
          </cell>
          <cell r="P36">
            <v>156542.64000000001</v>
          </cell>
          <cell r="Q36">
            <v>864424</v>
          </cell>
          <cell r="R36">
            <v>48309.43</v>
          </cell>
          <cell r="S36">
            <v>779777.67</v>
          </cell>
          <cell r="T36">
            <v>184619.78</v>
          </cell>
          <cell r="W36">
            <v>0</v>
          </cell>
          <cell r="X36">
            <v>1288454.8799999999</v>
          </cell>
          <cell r="Y36">
            <v>3618878.64</v>
          </cell>
          <cell r="AA36">
            <v>1817.23</v>
          </cell>
        </row>
      </sheetData>
      <sheetData sheetId="10">
        <row r="12">
          <cell r="C12">
            <v>3687145.61</v>
          </cell>
          <cell r="E12">
            <v>1344225.12</v>
          </cell>
          <cell r="G12">
            <v>94900.479999999996</v>
          </cell>
          <cell r="J12">
            <v>23295.200000000001</v>
          </cell>
          <cell r="K12">
            <v>7321.45</v>
          </cell>
          <cell r="L12">
            <v>121540.04</v>
          </cell>
          <cell r="P12">
            <v>116888.62</v>
          </cell>
          <cell r="Q12">
            <v>433478</v>
          </cell>
          <cell r="R12">
            <v>15092.16</v>
          </cell>
          <cell r="S12">
            <v>247968.78</v>
          </cell>
          <cell r="T12">
            <v>106272.79</v>
          </cell>
          <cell r="U12">
            <v>8947.92</v>
          </cell>
          <cell r="W12">
            <v>0</v>
          </cell>
          <cell r="Y12">
            <v>2351470.67</v>
          </cell>
          <cell r="AA12">
            <v>72.900000000000006</v>
          </cell>
        </row>
        <row r="13">
          <cell r="C13">
            <v>2617370.81</v>
          </cell>
          <cell r="E13">
            <v>888602.6</v>
          </cell>
          <cell r="G13">
            <v>125657.63</v>
          </cell>
          <cell r="J13">
            <v>18296.18</v>
          </cell>
          <cell r="K13">
            <v>5750.31</v>
          </cell>
          <cell r="L13">
            <v>49394.16</v>
          </cell>
          <cell r="P13">
            <v>47716.18</v>
          </cell>
          <cell r="Q13">
            <v>0</v>
          </cell>
          <cell r="R13">
            <v>11853.47</v>
          </cell>
          <cell r="S13">
            <v>194756.09</v>
          </cell>
          <cell r="T13">
            <v>50944.79</v>
          </cell>
          <cell r="U13">
            <v>2217.92</v>
          </cell>
          <cell r="W13">
            <v>37760.17</v>
          </cell>
          <cell r="Y13">
            <v>1005468.16</v>
          </cell>
          <cell r="AA13">
            <v>1.1299999999999999</v>
          </cell>
        </row>
        <row r="14">
          <cell r="C14">
            <v>3007060.76</v>
          </cell>
          <cell r="E14">
            <v>818198.69</v>
          </cell>
          <cell r="G14">
            <v>131341.01999999999</v>
          </cell>
          <cell r="J14">
            <v>29981.71</v>
          </cell>
          <cell r="K14">
            <v>9422.9500000000007</v>
          </cell>
          <cell r="L14">
            <v>36013.360000000001</v>
          </cell>
          <cell r="P14">
            <v>34906.46</v>
          </cell>
          <cell r="Q14">
            <v>14579</v>
          </cell>
          <cell r="R14">
            <v>19424.12</v>
          </cell>
          <cell r="S14">
            <v>319144.17</v>
          </cell>
          <cell r="T14">
            <v>32941.25</v>
          </cell>
          <cell r="U14">
            <v>838.75</v>
          </cell>
          <cell r="W14">
            <v>3463.28</v>
          </cell>
          <cell r="Y14">
            <v>746931.81</v>
          </cell>
          <cell r="AA14">
            <v>0</v>
          </cell>
        </row>
        <row r="15">
          <cell r="C15">
            <v>4554957.18</v>
          </cell>
          <cell r="E15">
            <v>2564612.56</v>
          </cell>
          <cell r="G15">
            <v>113956.54</v>
          </cell>
          <cell r="J15">
            <v>58111.519999999997</v>
          </cell>
          <cell r="K15">
            <v>18263.87</v>
          </cell>
          <cell r="L15">
            <v>435624.08</v>
          </cell>
          <cell r="P15">
            <v>282454.14</v>
          </cell>
          <cell r="Q15">
            <v>8120497</v>
          </cell>
          <cell r="R15">
            <v>37648.46</v>
          </cell>
          <cell r="S15">
            <v>618575.49</v>
          </cell>
          <cell r="T15">
            <v>1230022.3500000001</v>
          </cell>
          <cell r="U15">
            <v>943848.95</v>
          </cell>
          <cell r="W15">
            <v>0</v>
          </cell>
          <cell r="Y15">
            <v>9469791.9499999993</v>
          </cell>
          <cell r="AA15">
            <v>3372.79</v>
          </cell>
        </row>
        <row r="16">
          <cell r="C16">
            <v>4914400.4400000004</v>
          </cell>
          <cell r="E16">
            <v>1842309.76</v>
          </cell>
          <cell r="G16">
            <v>80357.69</v>
          </cell>
          <cell r="J16">
            <v>34312.42</v>
          </cell>
          <cell r="K16">
            <v>10784.05</v>
          </cell>
          <cell r="L16">
            <v>224767.35</v>
          </cell>
          <cell r="P16">
            <v>212320.97</v>
          </cell>
          <cell r="Q16">
            <v>5043378</v>
          </cell>
          <cell r="R16">
            <v>22229.84</v>
          </cell>
          <cell r="S16">
            <v>365242.96</v>
          </cell>
          <cell r="T16">
            <v>226232.78</v>
          </cell>
          <cell r="U16">
            <v>42227.28</v>
          </cell>
          <cell r="W16">
            <v>0</v>
          </cell>
          <cell r="Y16">
            <v>4759791.5999999996</v>
          </cell>
          <cell r="AA16">
            <v>3590.57</v>
          </cell>
        </row>
        <row r="17">
          <cell r="C17">
            <v>2095606.17</v>
          </cell>
          <cell r="E17">
            <v>607545.01</v>
          </cell>
          <cell r="G17">
            <v>188007.73</v>
          </cell>
          <cell r="J17">
            <v>23078.51</v>
          </cell>
          <cell r="K17">
            <v>7253.34</v>
          </cell>
          <cell r="L17">
            <v>106022.98</v>
          </cell>
          <cell r="P17">
            <v>103118.18</v>
          </cell>
          <cell r="Q17">
            <v>351940</v>
          </cell>
          <cell r="R17">
            <v>14951.77</v>
          </cell>
          <cell r="S17">
            <v>245662.14</v>
          </cell>
          <cell r="T17">
            <v>80240.479999999996</v>
          </cell>
          <cell r="U17">
            <v>105.35</v>
          </cell>
          <cell r="W17">
            <v>3491.92</v>
          </cell>
          <cell r="Y17">
            <v>2679525.69</v>
          </cell>
          <cell r="AA17">
            <v>0</v>
          </cell>
        </row>
        <row r="18">
          <cell r="C18">
            <v>2236437.38</v>
          </cell>
          <cell r="E18">
            <v>541442.49</v>
          </cell>
          <cell r="G18">
            <v>184998.88</v>
          </cell>
          <cell r="J18">
            <v>25879.119999999999</v>
          </cell>
          <cell r="K18">
            <v>8133.55</v>
          </cell>
          <cell r="L18">
            <v>36546.54</v>
          </cell>
          <cell r="P18">
            <v>35546.949999999997</v>
          </cell>
          <cell r="Q18">
            <v>0</v>
          </cell>
          <cell r="R18">
            <v>16766.189999999999</v>
          </cell>
          <cell r="S18">
            <v>275473.58</v>
          </cell>
          <cell r="T18">
            <v>23994.33</v>
          </cell>
          <cell r="U18">
            <v>24.9</v>
          </cell>
          <cell r="W18">
            <v>6898.92</v>
          </cell>
          <cell r="Y18">
            <v>795021.34</v>
          </cell>
          <cell r="AA18">
            <v>0</v>
          </cell>
        </row>
        <row r="19">
          <cell r="C19">
            <v>3220636.34</v>
          </cell>
          <cell r="E19">
            <v>1173687.8899999999</v>
          </cell>
          <cell r="G19">
            <v>104595.67</v>
          </cell>
          <cell r="J19">
            <v>20382.88</v>
          </cell>
          <cell r="K19">
            <v>6406.13</v>
          </cell>
          <cell r="L19">
            <v>90348.58</v>
          </cell>
          <cell r="P19">
            <v>86785.8</v>
          </cell>
          <cell r="Q19">
            <v>2720862</v>
          </cell>
          <cell r="R19">
            <v>13205.37</v>
          </cell>
          <cell r="S19">
            <v>216968.14</v>
          </cell>
          <cell r="T19">
            <v>92976.65</v>
          </cell>
          <cell r="U19">
            <v>7353.53</v>
          </cell>
          <cell r="W19">
            <v>0</v>
          </cell>
          <cell r="Y19">
            <v>1853999.33</v>
          </cell>
          <cell r="AA19">
            <v>489.21</v>
          </cell>
        </row>
        <row r="20">
          <cell r="C20">
            <v>2949215.61</v>
          </cell>
          <cell r="E20">
            <v>995003.25</v>
          </cell>
          <cell r="G20">
            <v>113956.54</v>
          </cell>
          <cell r="J20">
            <v>20142.169999999998</v>
          </cell>
          <cell r="K20">
            <v>6330.48</v>
          </cell>
          <cell r="L20">
            <v>55846.45</v>
          </cell>
          <cell r="P20">
            <v>54121.03</v>
          </cell>
          <cell r="Q20">
            <v>8799</v>
          </cell>
          <cell r="R20">
            <v>13049.42</v>
          </cell>
          <cell r="S20">
            <v>214405.92</v>
          </cell>
          <cell r="T20">
            <v>45949.98</v>
          </cell>
          <cell r="U20">
            <v>1360.27</v>
          </cell>
          <cell r="W20">
            <v>0</v>
          </cell>
          <cell r="Y20">
            <v>1171039.83</v>
          </cell>
          <cell r="AA20">
            <v>215.35</v>
          </cell>
        </row>
        <row r="21">
          <cell r="C21">
            <v>1951079.21</v>
          </cell>
          <cell r="E21">
            <v>577646.05000000005</v>
          </cell>
          <cell r="G21">
            <v>178145.39</v>
          </cell>
          <cell r="J21">
            <v>17896.080000000002</v>
          </cell>
          <cell r="K21">
            <v>5624.56</v>
          </cell>
          <cell r="L21">
            <v>41921.71</v>
          </cell>
          <cell r="P21">
            <v>40670.83</v>
          </cell>
          <cell r="Q21">
            <v>2288760</v>
          </cell>
          <cell r="R21">
            <v>11594.26</v>
          </cell>
          <cell r="S21">
            <v>190497.12</v>
          </cell>
          <cell r="T21">
            <v>34534.339999999997</v>
          </cell>
          <cell r="U21">
            <v>725.1</v>
          </cell>
          <cell r="W21">
            <v>4455.17</v>
          </cell>
          <cell r="Y21">
            <v>902230.09</v>
          </cell>
          <cell r="AA21">
            <v>0</v>
          </cell>
        </row>
        <row r="22">
          <cell r="C22">
            <v>3145509.28</v>
          </cell>
          <cell r="E22">
            <v>1151373.29</v>
          </cell>
          <cell r="G22">
            <v>112953.59</v>
          </cell>
          <cell r="J22">
            <v>24254.25</v>
          </cell>
          <cell r="K22">
            <v>7622.87</v>
          </cell>
          <cell r="L22">
            <v>111864.45</v>
          </cell>
          <cell r="P22">
            <v>108562.31</v>
          </cell>
          <cell r="Q22">
            <v>9843</v>
          </cell>
          <cell r="R22">
            <v>15713.49</v>
          </cell>
          <cell r="S22">
            <v>258177.43</v>
          </cell>
          <cell r="T22">
            <v>71235.33</v>
          </cell>
          <cell r="U22">
            <v>1696.26</v>
          </cell>
          <cell r="W22">
            <v>48469.440000000002</v>
          </cell>
          <cell r="Y22">
            <v>2136674.9900000002</v>
          </cell>
          <cell r="AA22">
            <v>109.54</v>
          </cell>
        </row>
        <row r="23">
          <cell r="C23">
            <v>3313532.32</v>
          </cell>
          <cell r="E23">
            <v>1180098.58</v>
          </cell>
          <cell r="G23">
            <v>100751.02</v>
          </cell>
          <cell r="J23">
            <v>19579.09</v>
          </cell>
          <cell r="K23">
            <v>6153.51</v>
          </cell>
          <cell r="L23">
            <v>72975.789999999994</v>
          </cell>
          <cell r="P23">
            <v>70773.66</v>
          </cell>
          <cell r="Q23">
            <v>902979</v>
          </cell>
          <cell r="R23">
            <v>12684.62</v>
          </cell>
          <cell r="S23">
            <v>208412.11</v>
          </cell>
          <cell r="T23">
            <v>55182.36</v>
          </cell>
          <cell r="U23">
            <v>1426.83</v>
          </cell>
          <cell r="W23">
            <v>3727.93</v>
          </cell>
          <cell r="Y23">
            <v>1559474.62</v>
          </cell>
          <cell r="AA23">
            <v>124.61</v>
          </cell>
        </row>
        <row r="24">
          <cell r="C24">
            <v>4567838.4800000004</v>
          </cell>
          <cell r="E24">
            <v>1697085.74</v>
          </cell>
          <cell r="G24">
            <v>79856.22</v>
          </cell>
          <cell r="J24">
            <v>25235.15</v>
          </cell>
          <cell r="K24">
            <v>7931.15</v>
          </cell>
          <cell r="L24">
            <v>131004.88</v>
          </cell>
          <cell r="P24">
            <v>126495.9</v>
          </cell>
          <cell r="Q24">
            <v>689915</v>
          </cell>
          <cell r="R24">
            <v>16348.99</v>
          </cell>
          <cell r="S24">
            <v>268618.77</v>
          </cell>
          <cell r="T24">
            <v>104141.22</v>
          </cell>
          <cell r="U24">
            <v>6273.74</v>
          </cell>
          <cell r="W24">
            <v>0</v>
          </cell>
          <cell r="Y24">
            <v>2771860.1</v>
          </cell>
          <cell r="AA24">
            <v>5.63</v>
          </cell>
        </row>
        <row r="25">
          <cell r="C25">
            <v>2277373.46</v>
          </cell>
          <cell r="E25">
            <v>734518.88</v>
          </cell>
          <cell r="G25">
            <v>141036.21</v>
          </cell>
          <cell r="J25">
            <v>16257.42</v>
          </cell>
          <cell r="K25">
            <v>5109.55</v>
          </cell>
          <cell r="L25">
            <v>24736.01</v>
          </cell>
          <cell r="P25">
            <v>24018.21</v>
          </cell>
          <cell r="Q25">
            <v>313055</v>
          </cell>
          <cell r="R25">
            <v>10532.63</v>
          </cell>
          <cell r="S25">
            <v>173054.23</v>
          </cell>
          <cell r="T25">
            <v>19968.740000000002</v>
          </cell>
          <cell r="U25">
            <v>292.32</v>
          </cell>
          <cell r="W25">
            <v>1552.32</v>
          </cell>
          <cell r="Y25">
            <v>472638.73</v>
          </cell>
          <cell r="AA25">
            <v>231.54</v>
          </cell>
        </row>
        <row r="26">
          <cell r="C26">
            <v>2916152.87</v>
          </cell>
          <cell r="E26">
            <v>1012147.59</v>
          </cell>
          <cell r="G26">
            <v>113956.54</v>
          </cell>
          <cell r="J26">
            <v>19360.37</v>
          </cell>
          <cell r="K26">
            <v>6084.77</v>
          </cell>
          <cell r="L26">
            <v>75414.64</v>
          </cell>
          <cell r="P26">
            <v>73015.360000000001</v>
          </cell>
          <cell r="Q26">
            <v>260013</v>
          </cell>
          <cell r="R26">
            <v>12542.92</v>
          </cell>
          <cell r="S26">
            <v>206083.94</v>
          </cell>
          <cell r="T26">
            <v>58883.22</v>
          </cell>
          <cell r="U26">
            <v>2299.8000000000002</v>
          </cell>
          <cell r="W26">
            <v>57204.21</v>
          </cell>
          <cell r="Y26">
            <v>1479682.57</v>
          </cell>
          <cell r="AA26">
            <v>156.93</v>
          </cell>
        </row>
        <row r="27">
          <cell r="C27">
            <v>7961572.5700000003</v>
          </cell>
          <cell r="E27">
            <v>3459242.15</v>
          </cell>
          <cell r="G27">
            <v>57456.99</v>
          </cell>
          <cell r="J27">
            <v>41062.86</v>
          </cell>
          <cell r="K27">
            <v>12905.65</v>
          </cell>
          <cell r="L27">
            <v>297566.03000000003</v>
          </cell>
          <cell r="P27">
            <v>284375.59999999998</v>
          </cell>
          <cell r="Q27">
            <v>918171</v>
          </cell>
          <cell r="R27">
            <v>26603.22</v>
          </cell>
          <cell r="S27">
            <v>437098.9</v>
          </cell>
          <cell r="T27">
            <v>236121.94</v>
          </cell>
          <cell r="U27">
            <v>33946.660000000003</v>
          </cell>
          <cell r="W27">
            <v>231278.68</v>
          </cell>
          <cell r="Y27">
            <v>6165291.5</v>
          </cell>
          <cell r="AA27">
            <v>1928.21</v>
          </cell>
        </row>
        <row r="28">
          <cell r="C28">
            <v>3600337.2</v>
          </cell>
          <cell r="E28">
            <v>1280944.42</v>
          </cell>
          <cell r="G28">
            <v>97240.7</v>
          </cell>
          <cell r="J28">
            <v>23360.47</v>
          </cell>
          <cell r="K28">
            <v>7341.96</v>
          </cell>
          <cell r="L28">
            <v>129619.47</v>
          </cell>
          <cell r="P28">
            <v>125535.17</v>
          </cell>
          <cell r="Q28">
            <v>145132</v>
          </cell>
          <cell r="R28">
            <v>15134.44</v>
          </cell>
          <cell r="S28">
            <v>248663.48</v>
          </cell>
          <cell r="T28">
            <v>88627.48</v>
          </cell>
          <cell r="U28">
            <v>3689.08</v>
          </cell>
          <cell r="W28">
            <v>0</v>
          </cell>
          <cell r="Y28">
            <v>2503302.4700000002</v>
          </cell>
          <cell r="AA28">
            <v>0</v>
          </cell>
        </row>
        <row r="29">
          <cell r="C29">
            <v>35020002.840000004</v>
          </cell>
          <cell r="E29">
            <v>15063226.74</v>
          </cell>
          <cell r="G29">
            <v>35224.910000000003</v>
          </cell>
          <cell r="J29">
            <v>139754.14000000001</v>
          </cell>
          <cell r="K29">
            <v>43923.33</v>
          </cell>
          <cell r="L29">
            <v>1506298.24</v>
          </cell>
          <cell r="P29">
            <v>1134299.97</v>
          </cell>
          <cell r="Q29">
            <v>5199382</v>
          </cell>
          <cell r="R29">
            <v>90541.91</v>
          </cell>
          <cell r="S29">
            <v>1487630.87</v>
          </cell>
          <cell r="T29">
            <v>1583402.69</v>
          </cell>
          <cell r="U29">
            <v>2210690.5</v>
          </cell>
          <cell r="W29">
            <v>0</v>
          </cell>
          <cell r="Y29">
            <v>26068430.670000002</v>
          </cell>
          <cell r="AA29">
            <v>54695.99</v>
          </cell>
        </row>
        <row r="30">
          <cell r="C30">
            <v>3827700.83</v>
          </cell>
          <cell r="E30">
            <v>1449472.2</v>
          </cell>
          <cell r="G30">
            <v>92058.78</v>
          </cell>
          <cell r="J30">
            <v>23618.36</v>
          </cell>
          <cell r="K30">
            <v>7423.02</v>
          </cell>
          <cell r="L30">
            <v>99026.55</v>
          </cell>
          <cell r="P30">
            <v>96072.84</v>
          </cell>
          <cell r="Q30">
            <v>2210940</v>
          </cell>
          <cell r="R30">
            <v>15301.53</v>
          </cell>
          <cell r="S30">
            <v>251408.71</v>
          </cell>
          <cell r="T30">
            <v>65838.05</v>
          </cell>
          <cell r="U30">
            <v>1705.55</v>
          </cell>
          <cell r="W30">
            <v>60033.81</v>
          </cell>
          <cell r="Y30">
            <v>1926417.24</v>
          </cell>
          <cell r="AA30">
            <v>0</v>
          </cell>
        </row>
        <row r="31">
          <cell r="C31">
            <v>3666524.59</v>
          </cell>
          <cell r="E31">
            <v>1335272.99</v>
          </cell>
          <cell r="G31">
            <v>105932.92</v>
          </cell>
          <cell r="J31">
            <v>31985.3</v>
          </cell>
          <cell r="K31">
            <v>10052.65</v>
          </cell>
          <cell r="L31">
            <v>155953.17000000001</v>
          </cell>
          <cell r="P31">
            <v>144749.75</v>
          </cell>
          <cell r="Q31">
            <v>839155</v>
          </cell>
          <cell r="R31">
            <v>20722.189999999999</v>
          </cell>
          <cell r="S31">
            <v>340471.72</v>
          </cell>
          <cell r="T31">
            <v>229918.23</v>
          </cell>
          <cell r="U31">
            <v>46449.94</v>
          </cell>
          <cell r="W31">
            <v>0</v>
          </cell>
          <cell r="Y31">
            <v>3618878.64</v>
          </cell>
          <cell r="AA31">
            <v>3095.98</v>
          </cell>
        </row>
      </sheetData>
      <sheetData sheetId="11">
        <row r="17">
          <cell r="C17">
            <v>3797638.96</v>
          </cell>
          <cell r="E17">
            <v>1402660.72</v>
          </cell>
          <cell r="G17">
            <v>89962.98</v>
          </cell>
          <cell r="J17">
            <v>26048.9</v>
          </cell>
          <cell r="K17">
            <v>7321.45</v>
          </cell>
          <cell r="L17">
            <v>121540.04</v>
          </cell>
          <cell r="P17">
            <v>132109.76999999999</v>
          </cell>
          <cell r="Q17">
            <v>408455</v>
          </cell>
          <cell r="R17">
            <v>38797.4</v>
          </cell>
          <cell r="S17">
            <v>1320778.03</v>
          </cell>
          <cell r="T17">
            <v>154838.25</v>
          </cell>
          <cell r="U17">
            <v>1168.42</v>
          </cell>
          <cell r="W17">
            <v>0</v>
          </cell>
          <cell r="Y17">
            <v>2351470.67</v>
          </cell>
          <cell r="AA17">
            <v>1311.42</v>
          </cell>
        </row>
        <row r="18">
          <cell r="C18">
            <v>2670515.66</v>
          </cell>
          <cell r="E18">
            <v>946334.94</v>
          </cell>
          <cell r="G18">
            <v>120842.24000000001</v>
          </cell>
          <cell r="J18">
            <v>20458.95</v>
          </cell>
          <cell r="K18">
            <v>5750.31</v>
          </cell>
          <cell r="L18">
            <v>49394.16</v>
          </cell>
          <cell r="P18">
            <v>54756.66</v>
          </cell>
          <cell r="Q18">
            <v>10267</v>
          </cell>
          <cell r="R18">
            <v>30471.7</v>
          </cell>
          <cell r="S18">
            <v>1037346.57</v>
          </cell>
          <cell r="T18">
            <v>74225.990000000005</v>
          </cell>
          <cell r="U18">
            <v>289.62</v>
          </cell>
          <cell r="W18">
            <v>57209.71</v>
          </cell>
          <cell r="Y18">
            <v>1005468.16</v>
          </cell>
          <cell r="AA18">
            <v>736.63</v>
          </cell>
        </row>
        <row r="19">
          <cell r="C19">
            <v>2939328.87</v>
          </cell>
          <cell r="E19">
            <v>885176.74</v>
          </cell>
          <cell r="G19">
            <v>126548.19</v>
          </cell>
          <cell r="J19">
            <v>33525.81</v>
          </cell>
          <cell r="K19">
            <v>9422.9500000000007</v>
          </cell>
          <cell r="L19">
            <v>36013.360000000001</v>
          </cell>
          <cell r="P19">
            <v>40263.620000000003</v>
          </cell>
          <cell r="Q19">
            <v>13690</v>
          </cell>
          <cell r="R19">
            <v>49933.56</v>
          </cell>
          <cell r="S19">
            <v>1699885.82</v>
          </cell>
          <cell r="T19">
            <v>47995.040000000001</v>
          </cell>
          <cell r="U19">
            <v>109.52</v>
          </cell>
          <cell r="W19">
            <v>13148.72</v>
          </cell>
          <cell r="Y19">
            <v>746931.81</v>
          </cell>
          <cell r="AA19">
            <v>0</v>
          </cell>
        </row>
        <row r="20">
          <cell r="C20">
            <v>4269891.72</v>
          </cell>
          <cell r="E20">
            <v>1659669.49</v>
          </cell>
          <cell r="G20">
            <v>109094.7</v>
          </cell>
          <cell r="J20">
            <v>64980.79</v>
          </cell>
          <cell r="K20">
            <v>18263.87</v>
          </cell>
          <cell r="L20">
            <v>435624.08</v>
          </cell>
          <cell r="P20">
            <v>387992.42</v>
          </cell>
          <cell r="Q20">
            <v>3889121</v>
          </cell>
          <cell r="R20">
            <v>96782.82</v>
          </cell>
          <cell r="S20">
            <v>3294773.3400000003</v>
          </cell>
          <cell r="T20">
            <v>1792128.69</v>
          </cell>
          <cell r="U20">
            <v>123247.86</v>
          </cell>
          <cell r="W20">
            <v>0</v>
          </cell>
          <cell r="Y20">
            <v>9469791.9499999993</v>
          </cell>
          <cell r="AA20">
            <v>4815.5600000000004</v>
          </cell>
        </row>
        <row r="21">
          <cell r="C21">
            <v>5014770.25</v>
          </cell>
          <cell r="E21">
            <v>1842665.89</v>
          </cell>
          <cell r="G21">
            <v>75362.460000000006</v>
          </cell>
          <cell r="J21">
            <v>38368.44</v>
          </cell>
          <cell r="K21">
            <v>10784.05</v>
          </cell>
          <cell r="L21">
            <v>224767.35</v>
          </cell>
          <cell r="P21">
            <v>248836.92</v>
          </cell>
          <cell r="Q21">
            <v>3717813</v>
          </cell>
          <cell r="R21">
            <v>57146.21</v>
          </cell>
          <cell r="S21">
            <v>1945425.87</v>
          </cell>
          <cell r="T21">
            <v>329618.61</v>
          </cell>
          <cell r="U21">
            <v>5514.04</v>
          </cell>
          <cell r="W21">
            <v>0</v>
          </cell>
          <cell r="Y21">
            <v>4759791.5999999996</v>
          </cell>
          <cell r="AA21">
            <v>1611.59</v>
          </cell>
        </row>
        <row r="22">
          <cell r="C22">
            <v>2017011.22</v>
          </cell>
          <cell r="E22">
            <v>601987.75</v>
          </cell>
          <cell r="G22">
            <v>183439.88</v>
          </cell>
          <cell r="J22">
            <v>25806.58</v>
          </cell>
          <cell r="K22">
            <v>7253.34</v>
          </cell>
          <cell r="L22">
            <v>106022.98</v>
          </cell>
          <cell r="P22">
            <v>127530.26</v>
          </cell>
          <cell r="Q22">
            <v>417620</v>
          </cell>
          <cell r="R22">
            <v>38436.5</v>
          </cell>
          <cell r="S22">
            <v>1308491.96</v>
          </cell>
          <cell r="T22">
            <v>116909.47</v>
          </cell>
          <cell r="U22">
            <v>13.76</v>
          </cell>
          <cell r="W22">
            <v>0</v>
          </cell>
          <cell r="Y22">
            <v>2679525.69</v>
          </cell>
          <cell r="AA22">
            <v>0</v>
          </cell>
        </row>
        <row r="23">
          <cell r="C23">
            <v>2134601.17</v>
          </cell>
          <cell r="E23">
            <v>583552.52</v>
          </cell>
          <cell r="G23">
            <v>180419.08</v>
          </cell>
          <cell r="J23">
            <v>28938.25</v>
          </cell>
          <cell r="K23">
            <v>8133.55</v>
          </cell>
          <cell r="L23">
            <v>36546.54</v>
          </cell>
          <cell r="P23">
            <v>41626.6</v>
          </cell>
          <cell r="Q23">
            <v>99323</v>
          </cell>
          <cell r="R23">
            <v>43100.82</v>
          </cell>
          <cell r="S23">
            <v>1467279.31</v>
          </cell>
          <cell r="T23">
            <v>34959.47</v>
          </cell>
          <cell r="U23">
            <v>3.25</v>
          </cell>
          <cell r="W23">
            <v>0</v>
          </cell>
          <cell r="Y23">
            <v>795021.34</v>
          </cell>
          <cell r="AA23">
            <v>0</v>
          </cell>
        </row>
        <row r="24">
          <cell r="C24">
            <v>3316645.91</v>
          </cell>
          <cell r="E24">
            <v>1224525.6100000001</v>
          </cell>
          <cell r="G24">
            <v>99696.66</v>
          </cell>
          <cell r="J24">
            <v>22792.31</v>
          </cell>
          <cell r="K24">
            <v>6406.13</v>
          </cell>
          <cell r="L24">
            <v>90348.58</v>
          </cell>
          <cell r="P24">
            <v>100049.57</v>
          </cell>
          <cell r="Q24">
            <v>389718</v>
          </cell>
          <cell r="R24">
            <v>33947.01</v>
          </cell>
          <cell r="S24">
            <v>1155656.58</v>
          </cell>
          <cell r="T24">
            <v>135465.94</v>
          </cell>
          <cell r="U24">
            <v>960.22</v>
          </cell>
          <cell r="W24">
            <v>0</v>
          </cell>
          <cell r="Y24">
            <v>1853999.33</v>
          </cell>
          <cell r="AA24">
            <v>1676.56</v>
          </cell>
        </row>
        <row r="25">
          <cell r="C25">
            <v>3015906.3</v>
          </cell>
          <cell r="E25">
            <v>1070626.29</v>
          </cell>
          <cell r="G25">
            <v>109094.7</v>
          </cell>
          <cell r="J25">
            <v>22523.15</v>
          </cell>
          <cell r="K25">
            <v>6330.48</v>
          </cell>
          <cell r="L25">
            <v>55846.45</v>
          </cell>
          <cell r="P25">
            <v>62662.21</v>
          </cell>
          <cell r="Q25">
            <v>18230</v>
          </cell>
          <cell r="R25">
            <v>33546.129999999997</v>
          </cell>
          <cell r="S25">
            <v>1142009.24</v>
          </cell>
          <cell r="T25">
            <v>66948.600000000006</v>
          </cell>
          <cell r="U25">
            <v>177.62</v>
          </cell>
          <cell r="W25">
            <v>22842.9</v>
          </cell>
          <cell r="Y25">
            <v>1171039.83</v>
          </cell>
          <cell r="AA25">
            <v>2458.8000000000002</v>
          </cell>
        </row>
        <row r="26">
          <cell r="C26">
            <v>1929509.33</v>
          </cell>
          <cell r="E26">
            <v>613773.44999999995</v>
          </cell>
          <cell r="G26">
            <v>173538.37</v>
          </cell>
          <cell r="J26">
            <v>20011.55</v>
          </cell>
          <cell r="K26">
            <v>5624.56</v>
          </cell>
          <cell r="L26">
            <v>41921.71</v>
          </cell>
          <cell r="P26">
            <v>47492.69</v>
          </cell>
          <cell r="Q26">
            <v>511038</v>
          </cell>
          <cell r="R26">
            <v>29805.33</v>
          </cell>
          <cell r="S26">
            <v>1014661.68</v>
          </cell>
          <cell r="T26">
            <v>50316.14</v>
          </cell>
          <cell r="U26">
            <v>94.68</v>
          </cell>
          <cell r="W26">
            <v>26298.16</v>
          </cell>
          <cell r="Y26">
            <v>902230.09</v>
          </cell>
          <cell r="AA26">
            <v>30.78</v>
          </cell>
        </row>
        <row r="27">
          <cell r="C27">
            <v>3176809.02</v>
          </cell>
          <cell r="E27">
            <v>1216618.5900000001</v>
          </cell>
          <cell r="G27">
            <v>108087.76</v>
          </cell>
          <cell r="J27">
            <v>27121.3</v>
          </cell>
          <cell r="K27">
            <v>7622.87</v>
          </cell>
          <cell r="L27">
            <v>111864.45</v>
          </cell>
          <cell r="P27">
            <v>121840.67</v>
          </cell>
          <cell r="Q27">
            <v>18952</v>
          </cell>
          <cell r="R27">
            <v>40394.65</v>
          </cell>
          <cell r="S27">
            <v>1375153.26</v>
          </cell>
          <cell r="T27">
            <v>103789.08</v>
          </cell>
          <cell r="U27">
            <v>221.5</v>
          </cell>
          <cell r="W27">
            <v>70915.94</v>
          </cell>
          <cell r="Y27">
            <v>2136674.9900000002</v>
          </cell>
          <cell r="AA27">
            <v>72.16</v>
          </cell>
        </row>
        <row r="28">
          <cell r="C28">
            <v>3432312.1</v>
          </cell>
          <cell r="E28">
            <v>1269112.05</v>
          </cell>
          <cell r="G28">
            <v>95836.75</v>
          </cell>
          <cell r="J28">
            <v>21893.5</v>
          </cell>
          <cell r="K28">
            <v>6153.51</v>
          </cell>
          <cell r="L28">
            <v>72975.789999999994</v>
          </cell>
          <cell r="P28">
            <v>82453.279999999999</v>
          </cell>
          <cell r="Q28">
            <v>1</v>
          </cell>
          <cell r="R28">
            <v>32608.33</v>
          </cell>
          <cell r="S28">
            <v>1110083.8399999999</v>
          </cell>
          <cell r="T28">
            <v>80400.08</v>
          </cell>
          <cell r="U28">
            <v>186.32</v>
          </cell>
          <cell r="W28">
            <v>13622.01</v>
          </cell>
          <cell r="Y28">
            <v>1559474.62</v>
          </cell>
          <cell r="AA28">
            <v>172.8</v>
          </cell>
        </row>
        <row r="29">
          <cell r="C29">
            <v>4756809.05</v>
          </cell>
          <cell r="E29">
            <v>1800572.27</v>
          </cell>
          <cell r="G29">
            <v>74858.990000000005</v>
          </cell>
          <cell r="J29">
            <v>28218.16</v>
          </cell>
          <cell r="K29">
            <v>7931.15</v>
          </cell>
          <cell r="L29">
            <v>131004.88</v>
          </cell>
          <cell r="P29">
            <v>147091.01999999999</v>
          </cell>
          <cell r="Q29">
            <v>467926</v>
          </cell>
          <cell r="R29">
            <v>42028.31</v>
          </cell>
          <cell r="S29">
            <v>1430767.92</v>
          </cell>
          <cell r="T29">
            <v>151732.58000000002</v>
          </cell>
          <cell r="U29">
            <v>819.22</v>
          </cell>
          <cell r="W29">
            <v>0</v>
          </cell>
          <cell r="Y29">
            <v>2771860.1</v>
          </cell>
          <cell r="AA29">
            <v>1.1299999999999999</v>
          </cell>
        </row>
        <row r="30">
          <cell r="C30">
            <v>2318758.39</v>
          </cell>
          <cell r="E30">
            <v>804149.09</v>
          </cell>
          <cell r="G30">
            <v>136281.87</v>
          </cell>
          <cell r="J30">
            <v>18179.189999999999</v>
          </cell>
          <cell r="K30">
            <v>5109.55</v>
          </cell>
          <cell r="L30">
            <v>24736.01</v>
          </cell>
          <cell r="P30">
            <v>26954.49</v>
          </cell>
          <cell r="Q30">
            <v>10671</v>
          </cell>
          <cell r="R30">
            <v>27076.21</v>
          </cell>
          <cell r="S30">
            <v>921754.05</v>
          </cell>
          <cell r="T30">
            <v>29094.23</v>
          </cell>
          <cell r="U30">
            <v>38.17</v>
          </cell>
          <cell r="W30">
            <v>6934.22</v>
          </cell>
          <cell r="Y30">
            <v>472638.73</v>
          </cell>
          <cell r="AA30">
            <v>62.03</v>
          </cell>
        </row>
        <row r="31">
          <cell r="C31">
            <v>2990086.33</v>
          </cell>
          <cell r="E31">
            <v>1077060.22</v>
          </cell>
          <cell r="G31">
            <v>109094.7</v>
          </cell>
          <cell r="J31">
            <v>21648.93</v>
          </cell>
          <cell r="K31">
            <v>6084.77</v>
          </cell>
          <cell r="L31">
            <v>75414.64</v>
          </cell>
          <cell r="P31">
            <v>82719.75</v>
          </cell>
          <cell r="Q31">
            <v>1148562</v>
          </cell>
          <cell r="R31">
            <v>32244.06</v>
          </cell>
          <cell r="S31">
            <v>1097683.1299999999</v>
          </cell>
          <cell r="T31">
            <v>85792.18</v>
          </cell>
          <cell r="U31">
            <v>300.31</v>
          </cell>
          <cell r="W31">
            <v>73555.7</v>
          </cell>
          <cell r="Y31">
            <v>1479682.57</v>
          </cell>
          <cell r="AA31">
            <v>2797.6</v>
          </cell>
        </row>
        <row r="32">
          <cell r="C32">
            <v>8332921.0800000001</v>
          </cell>
          <cell r="E32">
            <v>3632051.72</v>
          </cell>
          <cell r="G32">
            <v>52370.83</v>
          </cell>
          <cell r="J32">
            <v>45916.84</v>
          </cell>
          <cell r="K32">
            <v>12905.65</v>
          </cell>
          <cell r="L32">
            <v>297566.03000000003</v>
          </cell>
          <cell r="P32">
            <v>329475.03999999998</v>
          </cell>
          <cell r="Q32">
            <v>0</v>
          </cell>
          <cell r="R32">
            <v>68388.850000000006</v>
          </cell>
          <cell r="S32">
            <v>2328158.56</v>
          </cell>
          <cell r="T32">
            <v>344027.01</v>
          </cell>
          <cell r="U32">
            <v>4432.76</v>
          </cell>
          <cell r="W32">
            <v>348840.61</v>
          </cell>
          <cell r="Y32">
            <v>6165291.5</v>
          </cell>
          <cell r="AA32">
            <v>529.84</v>
          </cell>
        </row>
        <row r="33">
          <cell r="C33">
            <v>3699409.19</v>
          </cell>
          <cell r="E33">
            <v>1349138.15</v>
          </cell>
          <cell r="G33">
            <v>92312.49</v>
          </cell>
          <cell r="J33">
            <v>26121.87</v>
          </cell>
          <cell r="K33">
            <v>7341.96</v>
          </cell>
          <cell r="L33">
            <v>129619.47</v>
          </cell>
          <cell r="P33">
            <v>141480.85999999999</v>
          </cell>
          <cell r="Q33">
            <v>0</v>
          </cell>
          <cell r="R33">
            <v>38906.089999999997</v>
          </cell>
          <cell r="S33">
            <v>1324478.27</v>
          </cell>
          <cell r="T33">
            <v>129129.25</v>
          </cell>
          <cell r="U33">
            <v>481.72</v>
          </cell>
          <cell r="W33">
            <v>0</v>
          </cell>
          <cell r="Y33">
            <v>2503302.4700000002</v>
          </cell>
          <cell r="AA33">
            <v>171.75</v>
          </cell>
        </row>
        <row r="34">
          <cell r="C34">
            <v>37240732.170000002</v>
          </cell>
          <cell r="E34">
            <v>15329667.189999999</v>
          </cell>
          <cell r="G34">
            <v>30050.5</v>
          </cell>
          <cell r="J34">
            <v>156274.26999999999</v>
          </cell>
          <cell r="K34">
            <v>43923.33</v>
          </cell>
          <cell r="L34">
            <v>1506298.24</v>
          </cell>
          <cell r="P34">
            <v>1340996.57</v>
          </cell>
          <cell r="Q34">
            <v>73378</v>
          </cell>
          <cell r="R34">
            <v>232755.94</v>
          </cell>
          <cell r="S34">
            <v>7923699.8799999999</v>
          </cell>
          <cell r="T34">
            <v>2306999.86</v>
          </cell>
          <cell r="U34">
            <v>288672.11</v>
          </cell>
          <cell r="W34">
            <v>0</v>
          </cell>
          <cell r="Y34">
            <v>26068430.670000002</v>
          </cell>
          <cell r="AA34">
            <v>43317.45</v>
          </cell>
        </row>
        <row r="35">
          <cell r="C35">
            <v>3950524.05</v>
          </cell>
          <cell r="E35">
            <v>1556745.32</v>
          </cell>
          <cell r="G35">
            <v>87110</v>
          </cell>
          <cell r="J35">
            <v>26410.26</v>
          </cell>
          <cell r="K35">
            <v>7423.02</v>
          </cell>
          <cell r="L35">
            <v>99026.55</v>
          </cell>
          <cell r="P35">
            <v>108469.03</v>
          </cell>
          <cell r="Q35">
            <v>1620166</v>
          </cell>
          <cell r="R35">
            <v>39335.61</v>
          </cell>
          <cell r="S35">
            <v>1339100.4300000002</v>
          </cell>
          <cell r="T35">
            <v>95925.28</v>
          </cell>
          <cell r="U35">
            <v>222.71</v>
          </cell>
          <cell r="W35">
            <v>75273.259999999995</v>
          </cell>
          <cell r="Y35">
            <v>1926417.24</v>
          </cell>
          <cell r="AA35">
            <v>0</v>
          </cell>
        </row>
        <row r="36">
          <cell r="C36">
            <v>3649638.36</v>
          </cell>
          <cell r="E36">
            <v>1270278</v>
          </cell>
          <cell r="G36">
            <v>101039.2</v>
          </cell>
          <cell r="J36">
            <v>35766.26</v>
          </cell>
          <cell r="K36">
            <v>10052.65</v>
          </cell>
          <cell r="L36">
            <v>155953.17000000001</v>
          </cell>
          <cell r="P36">
            <v>176431.82</v>
          </cell>
          <cell r="Q36">
            <v>854546</v>
          </cell>
          <cell r="R36">
            <v>53270.47</v>
          </cell>
          <cell r="S36">
            <v>1813484.74</v>
          </cell>
          <cell r="T36">
            <v>334988.25</v>
          </cell>
          <cell r="U36">
            <v>6065.44</v>
          </cell>
          <cell r="W36">
            <v>0</v>
          </cell>
          <cell r="Y36">
            <v>3618878.64</v>
          </cell>
          <cell r="AA36">
            <v>706.6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69"/>
  <sheetViews>
    <sheetView tabSelected="1" zoomScale="106" zoomScaleNormal="106" workbookViewId="0">
      <selection activeCell="A7" sqref="A7:AC7"/>
    </sheetView>
  </sheetViews>
  <sheetFormatPr baseColWidth="10" defaultRowHeight="12.75" x14ac:dyDescent="0.2"/>
  <cols>
    <col min="1" max="1" width="3.28515625" customWidth="1"/>
    <col min="2" max="2" width="18.140625" customWidth="1"/>
    <col min="3" max="3" width="16.7109375" customWidth="1"/>
    <col min="4" max="4" width="13.140625" customWidth="1"/>
    <col min="5" max="5" width="14.42578125" customWidth="1"/>
    <col min="6" max="8" width="13.140625" customWidth="1"/>
    <col min="9" max="9" width="11.140625" customWidth="1"/>
    <col min="10" max="10" width="11.5703125" customWidth="1"/>
    <col min="11" max="11" width="12.42578125" customWidth="1"/>
    <col min="12" max="12" width="13.28515625" customWidth="1"/>
    <col min="13" max="13" width="14.28515625" bestFit="1" customWidth="1"/>
    <col min="14" max="14" width="11.5703125" customWidth="1"/>
    <col min="15" max="15" width="12.5703125" customWidth="1"/>
    <col min="16" max="16" width="13.28515625" hidden="1" customWidth="1"/>
    <col min="17" max="17" width="12.5703125" customWidth="1"/>
    <col min="18" max="19" width="12.85546875" customWidth="1"/>
    <col min="20" max="20" width="14.5703125" customWidth="1"/>
    <col min="21" max="21" width="12.85546875" customWidth="1"/>
    <col min="22" max="23" width="14.140625" customWidth="1"/>
    <col min="24" max="24" width="12.42578125" customWidth="1"/>
    <col min="25" max="25" width="16.140625" customWidth="1"/>
    <col min="26" max="26" width="14.140625" customWidth="1"/>
    <col min="27" max="28" width="12.85546875" customWidth="1"/>
    <col min="29" max="29" width="15.5703125" customWidth="1"/>
    <col min="31" max="31" width="15.28515625" bestFit="1" customWidth="1"/>
  </cols>
  <sheetData>
    <row r="2" spans="1:31" ht="16.5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31" ht="15" x14ac:dyDescent="0.2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31" ht="14.25" x14ac:dyDescent="0.2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31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31" ht="8.1" customHeight="1" x14ac:dyDescent="0.2"/>
    <row r="7" spans="1:31" x14ac:dyDescent="0.2">
      <c r="A7" s="47" t="s">
        <v>56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3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31" ht="5.0999999999999996" customHeight="1" x14ac:dyDescent="0.2"/>
    <row r="10" spans="1:31" ht="15.95" customHeight="1" x14ac:dyDescent="0.2">
      <c r="A10" s="25" t="s">
        <v>3</v>
      </c>
      <c r="B10" s="33" t="s">
        <v>4</v>
      </c>
      <c r="C10" s="33" t="s">
        <v>5</v>
      </c>
      <c r="D10" s="41" t="s">
        <v>6</v>
      </c>
      <c r="E10" s="33" t="s">
        <v>7</v>
      </c>
      <c r="F10" s="41" t="s">
        <v>6</v>
      </c>
      <c r="G10" s="33" t="s">
        <v>8</v>
      </c>
      <c r="H10" s="41" t="s">
        <v>6</v>
      </c>
      <c r="I10" s="23"/>
      <c r="J10" s="33" t="s">
        <v>9</v>
      </c>
      <c r="K10" s="41" t="s">
        <v>10</v>
      </c>
      <c r="L10" s="23"/>
      <c r="M10" s="41" t="s">
        <v>11</v>
      </c>
      <c r="N10" s="24"/>
      <c r="O10" s="41" t="s">
        <v>12</v>
      </c>
      <c r="P10" s="41" t="s">
        <v>13</v>
      </c>
      <c r="Q10" s="23" t="s">
        <v>14</v>
      </c>
      <c r="R10" s="33" t="s">
        <v>15</v>
      </c>
      <c r="S10" s="41" t="s">
        <v>54</v>
      </c>
      <c r="T10" s="36"/>
      <c r="U10" s="37"/>
      <c r="V10" s="38"/>
      <c r="W10" s="25" t="s">
        <v>16</v>
      </c>
      <c r="X10" s="25" t="s">
        <v>17</v>
      </c>
      <c r="Y10" s="36" t="s">
        <v>18</v>
      </c>
      <c r="Z10" s="38"/>
      <c r="AA10" s="25" t="s">
        <v>16</v>
      </c>
      <c r="AB10" s="25" t="s">
        <v>19</v>
      </c>
      <c r="AC10" s="25" t="s">
        <v>16</v>
      </c>
    </row>
    <row r="11" spans="1:31" ht="15.95" customHeight="1" x14ac:dyDescent="0.2">
      <c r="A11" s="28" t="s">
        <v>20</v>
      </c>
      <c r="B11" s="34"/>
      <c r="C11" s="34"/>
      <c r="D11" s="42"/>
      <c r="E11" s="34"/>
      <c r="F11" s="42"/>
      <c r="G11" s="34"/>
      <c r="H11" s="42"/>
      <c r="I11" s="26" t="s">
        <v>19</v>
      </c>
      <c r="J11" s="34"/>
      <c r="K11" s="42"/>
      <c r="L11" s="26" t="s">
        <v>21</v>
      </c>
      <c r="M11" s="42"/>
      <c r="N11" s="27" t="s">
        <v>6</v>
      </c>
      <c r="O11" s="42"/>
      <c r="P11" s="42"/>
      <c r="Q11" s="26" t="s">
        <v>22</v>
      </c>
      <c r="R11" s="34"/>
      <c r="S11" s="42"/>
      <c r="T11" s="28" t="s">
        <v>5</v>
      </c>
      <c r="U11" s="28" t="s">
        <v>7</v>
      </c>
      <c r="V11" s="28" t="s">
        <v>55</v>
      </c>
      <c r="W11" s="28" t="s">
        <v>23</v>
      </c>
      <c r="X11" s="28" t="s">
        <v>24</v>
      </c>
      <c r="Y11" s="33" t="s">
        <v>25</v>
      </c>
      <c r="Z11" s="33" t="s">
        <v>26</v>
      </c>
      <c r="AA11" s="28"/>
      <c r="AB11" s="28" t="s">
        <v>27</v>
      </c>
      <c r="AC11" s="28"/>
    </row>
    <row r="12" spans="1:31" ht="15.95" customHeight="1" x14ac:dyDescent="0.2">
      <c r="A12" s="31" t="s">
        <v>28</v>
      </c>
      <c r="B12" s="35"/>
      <c r="C12" s="35"/>
      <c r="D12" s="43"/>
      <c r="E12" s="35"/>
      <c r="F12" s="43"/>
      <c r="G12" s="35"/>
      <c r="H12" s="43"/>
      <c r="I12" s="29"/>
      <c r="J12" s="35"/>
      <c r="K12" s="43"/>
      <c r="L12" s="29"/>
      <c r="M12" s="43"/>
      <c r="N12" s="30"/>
      <c r="O12" s="43"/>
      <c r="P12" s="43"/>
      <c r="Q12" s="29" t="s">
        <v>29</v>
      </c>
      <c r="R12" s="35"/>
      <c r="S12" s="43"/>
      <c r="T12" s="31"/>
      <c r="U12" s="31"/>
      <c r="V12" s="31"/>
      <c r="W12" s="31" t="s">
        <v>30</v>
      </c>
      <c r="X12" s="31" t="s">
        <v>31</v>
      </c>
      <c r="Y12" s="35"/>
      <c r="Z12" s="35"/>
      <c r="AA12" s="31" t="s">
        <v>32</v>
      </c>
      <c r="AB12" s="31"/>
      <c r="AC12" s="31" t="s">
        <v>33</v>
      </c>
    </row>
    <row r="13" spans="1:31" ht="24.95" customHeight="1" x14ac:dyDescent="0.2">
      <c r="A13" s="4">
        <v>1</v>
      </c>
      <c r="B13" s="5" t="s">
        <v>34</v>
      </c>
      <c r="C13" s="6">
        <f>[1]Enero!C17+[1]Febrero!C17+[1]Marzo!C14+[1]Abril!C12+[1]Mayo!C17+[1]Junio!C17+[1]Julio!C17+[1]Agosto!C17+[1]Septiembre!C17+[1]Octubre!C17+[1]Noviembre!C12+[1]Diciembre!C17</f>
        <v>47592853.769999996</v>
      </c>
      <c r="D13" s="6">
        <f>[1]Febrero!D17+[1]Marzo!D14+[1]Mayo!D17+[1]Junio!E17+[1]Julio!D17+[1]Agosto!D17+[1]Septiembre!D17+[1]Octubre!D17+[1]Noviembre!D12+[1]Diciembre!D17</f>
        <v>-473640.92</v>
      </c>
      <c r="E13" s="6">
        <f>[1]Enero!E17+[1]Febrero!E17+[1]Marzo!E14+[1]Abril!E12+[1]Mayo!E17+[1]Junio!F17+[1]Julio!E17+[1]Agosto!E17+[1]Septiembre!E17+[1]Octubre!E17+[1]Noviembre!E12+[1]Diciembre!E17</f>
        <v>16768746.230000002</v>
      </c>
      <c r="F13" s="6">
        <f>[1]Febrero!F17+[1]Marzo!F14+[1]Mayo!F17+[1]Junio!G17+[1]Julio!F17+[1]Agosto!F17+[1]Septiembre!F17+[1]Octubre!F17+[1]Noviembre!F12+[1]Diciembre!F17</f>
        <v>91154.4</v>
      </c>
      <c r="G13" s="6">
        <f>[1]Enero!G17+[1]Febrero!G17+[1]Marzo!G14+[1]Abril!G12+[1]Mayo!G17+[1]Junio!H17+[1]Julio!G17+[1]Agosto!G17+[1]Septiembre!G17+[1]Octubre!G17+[1]Noviembre!G12+[1]Diciembre!G17</f>
        <v>1174013.8400000001</v>
      </c>
      <c r="H13" s="6">
        <f>[1]Febrero!H17+[1]Mayo!H17+[1]Junio!J17+[1]Julio!H17+[1]Agosto!H17+[1]Septiembre!H17+[1]Octubre!H17+[1]Noviembre!H12+[1]Diciembre!H17</f>
        <v>-151809.90000000002</v>
      </c>
      <c r="I13" s="6">
        <f>[1]Enero!I17+[1]Febrero!I17+[1]Marzo!I14+[1]Abril!I12+[1]Mayo!I17+[1]Junio!K17+[1]Julio!I17+[1]Agosto!I17+[1]Septiembre!I17+[1]Octubre!I17+[1]Noviembre!I12+[1]Diciembre!I17</f>
        <v>0</v>
      </c>
      <c r="J13" s="6">
        <f>[1]Enero!J17+[1]Febrero!J17+[1]Marzo!J14+[1]Abril!J12+[1]Mayo!J17+[1]Junio!L17+[1]Julio!J17+[1]Agosto!J17+[1]Septiembre!J17+[1]Octubre!J17+[1]Noviembre!J12+[1]Diciembre!J17</f>
        <v>224593.22</v>
      </c>
      <c r="K13" s="6">
        <f>[1]Enero!K17+[1]Febrero!K17+[1]Marzo!K14+[1]Abril!K12+[1]Mayo!K17+[1]Junio!M17+[1]Julio!K17+[1]Agosto!K17+[1]Septiembre!K17+[1]Octubre!K17+[1]Noviembre!K12+[1]Diciembre!K17</f>
        <v>87857.39999999998</v>
      </c>
      <c r="L13" s="6">
        <f>[1]Enero!L17+[1]Febrero!L17+[1]Marzo!L14+[1]Abril!L12+[1]Mayo!L17+[1]Junio!N17+[1]Julio!L17+[1]Agosto!L17+[1]Septiembre!L17+[1]Octubre!L17+[1]Noviembre!L12+[1]Diciembre!L17</f>
        <v>1527483.04</v>
      </c>
      <c r="M13" s="6">
        <f>[1]Enero!M17+[1]Febrero!M17+[1]Marzo!M14+[1]Abril!M12+[1]Julio!M17+[1]Agosto!M17+[1]Septiembre!M17+[1]Octubre!M17+[1]Noviembre!M12+[1]Diciembre!M17</f>
        <v>55489.5</v>
      </c>
      <c r="N13" s="6">
        <f>[1]Mayo!M17+[1]Junio!P17</f>
        <v>290.76</v>
      </c>
      <c r="O13" s="6">
        <f>SUM(L13:N13)</f>
        <v>1583263.3</v>
      </c>
      <c r="P13" s="6">
        <f>[1]Enero!O17+[1]Febrero!O17+[1]Marzo!O14+[1]Abril!O12+[1]Mayo!O17+[1]Junio!R17+[1]Julio!O17+[1]Agosto!O17+[1]Septiembre!O17+[1]Octubre!O17+[1]Noviembre!O12+[1]Diciembre!O17</f>
        <v>1430869.09</v>
      </c>
      <c r="Q13" s="6">
        <f>[1]Enero!P17+[1]Febrero!P17+[1]Marzo!P14+[1]Abril!P12+[1]Mayo!P17+[1]Junio!S17+[1]Julio!P17+[1]Agosto!P17+[1]Septiembre!P17+[1]Octubre!P17+[1]Noviembre!P12+[1]Diciembre!P17</f>
        <v>1582951.77</v>
      </c>
      <c r="R13" s="6">
        <f>[1]Enero!Q17+[1]Febrero!Q17+[1]Marzo!Q14+[1]Abril!Q12+[1]Mayo!Q17+[1]Junio!T17+[1]Julio!Q17+[1]Agosto!Q17+[1]Septiembre!Q17+[1]Octubre!Q17+[1]Noviembre!Q12+[1]Diciembre!Q17</f>
        <v>4601611</v>
      </c>
      <c r="S13" s="6">
        <f>[1]Enero!R17+[1]Febrero!R17+[1]Marzo!R14+[1]Abril!R12+[1]Mayo!R17+[1]Junio!U17+[1]Julio!R17+[1]Agosto!R17+[1]Septiembre!R17+[1]Octubre!R17+[1]Noviembre!R12+[1]Diciembre!R17</f>
        <v>391535.42042577802</v>
      </c>
      <c r="T13" s="6">
        <f>[1]Enero!S17+[1]Febrero!S17+[1]Marzo!S14+[1]Abril!S12+[1]Mayo!S17+[1]Junio!V17+[1]Julio!S17+[1]Agosto!S17+[1]Septiembre!S17+[1]Octubre!S17+[1]Noviembre!S12+[1]Diciembre!S17</f>
        <v>5327896.5200000005</v>
      </c>
      <c r="U13" s="6">
        <f>[1]Enero!T17+[1]Febrero!T17+[1]Marzo!T14+[1]Abril!T12+[1]Mayo!T17+[1]Junio!W17+[1]Julio!T17+[1]Agosto!T17+[1]Septiembre!T17+[1]Octubre!T17+[1]Noviembre!T12+[1]Diciembre!T17</f>
        <v>730068.95</v>
      </c>
      <c r="V13" s="6">
        <f>[1]Enero!U17+[1]Febrero!U17+[1]Marzo!U14+[1]Abril!U12+[1]Mayo!U17+[1]Junio!X17+[1]Julio!U17+[1]Agosto!U17+[1]Septiembre!U17+[1]Octubre!U17+[1]Noviembre!U12+[1]Diciembre!U17</f>
        <v>23405.550000000003</v>
      </c>
      <c r="W13" s="6">
        <f>C13+D13+E13+F13+G13+H13+I13+J13+K13+O13+P13+Q13+R13+T13+U13+V13+S13</f>
        <v>80985369.640425757</v>
      </c>
      <c r="X13" s="6">
        <f>[1]Enero!W17+[1]Febrero!W17+[1]Marzo!W14+[1]Abril!W12+[1]Mayo!W17+[1]Junio!Z17+[1]Julio!W17+[1]Agosto!W17+[1]Septiembre!W17+[1]Octubre!W17+[1]Noviembre!W12+[1]Diciembre!W17</f>
        <v>0</v>
      </c>
      <c r="Y13" s="6">
        <f>[1]Enero!X17+[1]Febrero!X17+[1]Marzo!X14+[1]Abril!X12+[1]Mayo!X17+[1]Junio!AA17+[1]Julio!X17+[1]Agosto!X17+[1]Septiembre!X17+[1]Octubre!X17+[1]Noviembre!X12</f>
        <v>41911820.900000006</v>
      </c>
      <c r="Z13" s="6">
        <f>[1]Enero!Y17+[1]Febrero!Y17+[1]Marzo!Y14+[1]Abril!Y12+[1]Mayo!Y17+[1]Junio!AB17+[1]Julio!Y17+[1]Agosto!Y17+[1]Septiembre!Y17+[1]Octubre!Y17+[1]Noviembre!Y12+[1]Diciembre!Y17</f>
        <v>28217648.040000007</v>
      </c>
      <c r="AA13" s="6">
        <f>SUM(Y13:Z13)</f>
        <v>70129468.940000013</v>
      </c>
      <c r="AB13" s="6">
        <f>[1]Enero!AA17+[1]Febrero!AA17+[1]Marzo!AA14+[1]Abril!AA12+[1]Mayo!AA17+[1]Junio!AD17+[1]Julio!AA17+[1]Agosto!AA17+[1]Septiembre!AA17+[1]Octubre!AA17+[1]Noviembre!AA12+[1]Diciembre!AA17</f>
        <v>8943.3599999999988</v>
      </c>
      <c r="AC13" s="6">
        <f>W13+X13+AA13+AB13</f>
        <v>151123781.94042578</v>
      </c>
      <c r="AE13" s="7"/>
    </row>
    <row r="14" spans="1:31" ht="24.95" customHeight="1" x14ac:dyDescent="0.2">
      <c r="A14" s="4">
        <v>2</v>
      </c>
      <c r="B14" s="5" t="s">
        <v>35</v>
      </c>
      <c r="C14" s="6">
        <f>[1]Enero!C18+[1]Febrero!C18+[1]Marzo!C15+[1]Abril!C13+[1]Mayo!C18+[1]Junio!C18+[1]Julio!C18+[1]Agosto!C18+[1]Septiembre!C18+[1]Octubre!C18+[1]Noviembre!C13+[1]Diciembre!C18</f>
        <v>33735602.070000008</v>
      </c>
      <c r="D14" s="6">
        <f>[1]Febrero!D18+[1]Marzo!D15+[1]Mayo!D18+[1]Junio!E18+[1]Julio!D18+[1]Agosto!D18+[1]Septiembre!D18+[1]Octubre!D18+[1]Noviembre!D13+[1]Diciembre!D18</f>
        <v>-389799.83</v>
      </c>
      <c r="E14" s="6">
        <f>[1]Enero!E18+[1]Febrero!E18+[1]Marzo!E15+[1]Abril!E13+[1]Mayo!E18+[1]Junio!F18+[1]Julio!E18+[1]Agosto!E18+[1]Septiembre!E18+[1]Octubre!E18+[1]Noviembre!E13+[1]Diciembre!E18</f>
        <v>11215741.540000001</v>
      </c>
      <c r="F14" s="6">
        <f>[1]Febrero!F18+[1]Marzo!F15+[1]Mayo!F18+[1]Junio!G18+[1]Julio!F18+[1]Agosto!F18+[1]Septiembre!F18+[1]Octubre!F18+[1]Noviembre!F13+[1]Diciembre!F18</f>
        <v>43615.22</v>
      </c>
      <c r="G14" s="6">
        <f>[1]Enero!G18+[1]Febrero!G18+[1]Marzo!G15+[1]Abril!G13+[1]Mayo!G18+[1]Junio!H18+[1]Julio!G18+[1]Agosto!G18+[1]Septiembre!G18+[1]Octubre!G18+[1]Noviembre!G13+[1]Diciembre!G18</f>
        <v>1538517.1200000003</v>
      </c>
      <c r="H14" s="6">
        <f>[1]Febrero!H18+[1]Mayo!H18+[1]Junio!J18+[1]Julio!H18+[1]Agosto!H18+[1]Septiembre!H18+[1]Octubre!H18+[1]Noviembre!H13+[1]Diciembre!H18</f>
        <v>-151809.90000000002</v>
      </c>
      <c r="I14" s="6">
        <f>[1]Enero!I18+[1]Febrero!I18+[1]Marzo!I15+[1]Abril!I13+[1]Mayo!I18+[1]Junio!K18+[1]Julio!I18+[1]Agosto!I18+[1]Septiembre!I18+[1]Octubre!I18+[1]Noviembre!I13+[1]Diciembre!I18</f>
        <v>0</v>
      </c>
      <c r="J14" s="6">
        <f>[1]Enero!J18+[1]Febrero!J18+[1]Marzo!J15+[1]Abril!J13+[1]Mayo!J18+[1]Junio!L18+[1]Julio!J18+[1]Agosto!J18+[1]Septiembre!J18+[1]Octubre!J18+[1]Noviembre!J13+[1]Diciembre!J18</f>
        <v>176396.78</v>
      </c>
      <c r="K14" s="6">
        <f>[1]Enero!K18+[1]Febrero!K18+[1]Marzo!K15+[1]Abril!K13+[1]Mayo!K18+[1]Junio!M18+[1]Julio!K18+[1]Agosto!K18+[1]Septiembre!K18+[1]Octubre!K18+[1]Noviembre!K13+[1]Diciembre!K18</f>
        <v>69003.719999999987</v>
      </c>
      <c r="L14" s="6">
        <f>[1]Enero!L18+[1]Febrero!L18+[1]Marzo!L15+[1]Abril!L13+[1]Mayo!L18+[1]Junio!N18+[1]Julio!L18+[1]Agosto!L18+[1]Septiembre!L18+[1]Octubre!L18+[1]Noviembre!L13+[1]Diciembre!L18</f>
        <v>621781.3600000001</v>
      </c>
      <c r="M14" s="6">
        <f>[1]Enero!M18+[1]Febrero!M18+[1]Marzo!M15+[1]Abril!M13+[1]Julio!M18+[1]Agosto!M18+[1]Septiembre!M18+[1]Octubre!M18+[1]Noviembre!M13+[1]Diciembre!M18</f>
        <v>13672.400000000001</v>
      </c>
      <c r="N14" s="6">
        <f>[1]Mayo!M18+[1]Junio!P18</f>
        <v>68.92</v>
      </c>
      <c r="O14" s="6">
        <f t="shared" ref="O14:O32" si="0">SUM(L14:N14)</f>
        <v>635522.68000000017</v>
      </c>
      <c r="P14" s="6">
        <f>[1]Enero!O18+[1]Febrero!O18+[1]Marzo!O15+[1]Abril!O13+[1]Mayo!O18+[1]Junio!R18+[1]Julio!O18+[1]Agosto!O18+[1]Septiembre!O18+[1]Octubre!O18+[1]Noviembre!O13+[1]Diciembre!O18</f>
        <v>638630.98</v>
      </c>
      <c r="Q14" s="6">
        <f>[1]Enero!P18+[1]Febrero!P18+[1]Marzo!P15+[1]Abril!P13+[1]Mayo!P18+[1]Junio!S18+[1]Julio!P18+[1]Agosto!P18+[1]Septiembre!P18+[1]Octubre!P18+[1]Noviembre!P13+[1]Diciembre!P18</f>
        <v>649977.1100000001</v>
      </c>
      <c r="R14" s="6">
        <f>[1]Enero!Q18+[1]Febrero!Q18+[1]Marzo!Q15+[1]Abril!Q13+[1]Mayo!Q18+[1]Junio!T18+[1]Julio!Q18+[1]Agosto!Q18+[1]Septiembre!Q18+[1]Octubre!Q18+[1]Noviembre!Q13+[1]Diciembre!Q18</f>
        <v>436499</v>
      </c>
      <c r="S14" s="6">
        <f>[1]Enero!R18+[1]Febrero!R18+[1]Marzo!R15+[1]Abril!R13+[1]Mayo!R18+[1]Junio!U18+[1]Julio!R18+[1]Agosto!R18+[1]Septiembre!R18+[1]Octubre!R18+[1]Noviembre!R13+[1]Diciembre!R18</f>
        <v>307514.15630202397</v>
      </c>
      <c r="T14" s="6">
        <f>[1]Enero!S18+[1]Febrero!S18+[1]Marzo!S15+[1]Abril!S13+[1]Mayo!S18+[1]Junio!V18+[1]Julio!S18+[1]Agosto!S18+[1]Septiembre!S18+[1]Octubre!S18+[1]Noviembre!S13+[1]Diciembre!S18</f>
        <v>4185275.59</v>
      </c>
      <c r="U14" s="6">
        <f>[1]Enero!T18+[1]Febrero!T18+[1]Marzo!T15+[1]Abril!T13+[1]Mayo!T18+[1]Junio!W18+[1]Julio!T18+[1]Agosto!T18+[1]Septiembre!T18+[1]Octubre!T18+[1]Noviembre!T13+[1]Diciembre!T18</f>
        <v>349889.96</v>
      </c>
      <c r="V14" s="6">
        <f>[1]Enero!U18+[1]Febrero!U18+[1]Marzo!U15+[1]Abril!U13+[1]Mayo!U18+[1]Junio!X18+[1]Julio!U18+[1]Agosto!U18+[1]Septiembre!U18+[1]Octubre!U18+[1]Noviembre!U13+[1]Diciembre!U18</f>
        <v>5801.0700000000006</v>
      </c>
      <c r="W14" s="6">
        <f t="shared" ref="W14:W32" si="1">C14+D14+E14+F14+G14+H14+I14+J14+K14+O14+P14+Q14+R14+T14+U14+V14+S14</f>
        <v>53446377.266302027</v>
      </c>
      <c r="X14" s="6">
        <f>[1]Enero!W18+[1]Febrero!W18+[1]Marzo!W15+[1]Abril!W13+[1]Mayo!W18+[1]Junio!Z18+[1]Julio!W18+[1]Agosto!W18+[1]Septiembre!W18+[1]Octubre!W18+[1]Noviembre!W13+[1]Diciembre!W18</f>
        <v>502359.94</v>
      </c>
      <c r="Y14" s="6">
        <f>[1]Enero!X18+[1]Febrero!X18+[1]Marzo!X15+[1]Abril!X13+[1]Mayo!X18+[1]Junio!AA18+[1]Julio!X18+[1]Agosto!X18+[1]Septiembre!X18+[1]Octubre!X18+[1]Noviembre!X13</f>
        <v>10333149.000000002</v>
      </c>
      <c r="Z14" s="6">
        <f>[1]Enero!Y18+[1]Febrero!Y18+[1]Marzo!Y15+[1]Abril!Y13+[1]Mayo!Y18+[1]Junio!AB18+[1]Julio!Y18+[1]Agosto!Y18+[1]Septiembre!Y18+[1]Octubre!Y18+[1]Noviembre!Y13+[1]Diciembre!Y18</f>
        <v>12065617.92</v>
      </c>
      <c r="AA14" s="6">
        <f t="shared" ref="AA14:AA32" si="2">SUM(Y14:Z14)</f>
        <v>22398766.920000002</v>
      </c>
      <c r="AB14" s="6">
        <f>[1]Enero!AA18+[1]Febrero!AA18+[1]Marzo!AA15+[1]Abril!AA13+[1]Mayo!AA18+[1]Junio!AD18+[1]Julio!AA18+[1]Agosto!AA18+[1]Septiembre!AA18+[1]Octubre!AA18+[1]Noviembre!AA13+[1]Diciembre!AA18</f>
        <v>1428.72</v>
      </c>
      <c r="AC14" s="6">
        <f t="shared" ref="AC14:AC32" si="3">W14+X14+AA14+AB14</f>
        <v>76348932.846302032</v>
      </c>
      <c r="AE14" s="7"/>
    </row>
    <row r="15" spans="1:31" ht="24.95" customHeight="1" x14ac:dyDescent="0.2">
      <c r="A15" s="4">
        <v>3</v>
      </c>
      <c r="B15" s="5" t="s">
        <v>36</v>
      </c>
      <c r="C15" s="6">
        <f>[1]Enero!C19+[1]Febrero!C19+[1]Marzo!C16+[1]Abril!C14+[1]Mayo!C19+[1]Junio!C19+[1]Julio!C19+[1]Agosto!C19+[1]Septiembre!C19+[1]Octubre!C19+[1]Noviembre!C14+[1]Diciembre!C19</f>
        <v>38509663.629999995</v>
      </c>
      <c r="D15" s="6">
        <f>[1]Febrero!D19+[1]Marzo!D16+[1]Mayo!D19+[1]Junio!E19+[1]Julio!D19+[1]Agosto!D19+[1]Septiembre!D19+[1]Octubre!D19+[1]Noviembre!D14+[1]Diciembre!D19</f>
        <v>-425472.20999999996</v>
      </c>
      <c r="E15" s="6">
        <f>[1]Enero!E19+[1]Febrero!E19+[1]Marzo!E16+[1]Abril!E14+[1]Mayo!E19+[1]Junio!F19+[1]Julio!E19+[1]Agosto!E19+[1]Septiembre!E19+[1]Octubre!E19+[1]Noviembre!E14+[1]Diciembre!E19</f>
        <v>10421692.119999999</v>
      </c>
      <c r="F15" s="6">
        <f>[1]Febrero!F19+[1]Marzo!F16+[1]Mayo!F19+[1]Junio!G19+[1]Julio!F19+[1]Agosto!F19+[1]Septiembre!F19+[1]Octubre!F19+[1]Noviembre!F14+[1]Diciembre!F19</f>
        <v>27823.250000000004</v>
      </c>
      <c r="G15" s="6">
        <f>[1]Enero!G19+[1]Febrero!G19+[1]Marzo!G16+[1]Abril!G14+[1]Mayo!G19+[1]Junio!H19+[1]Julio!G19+[1]Agosto!G19+[1]Septiembre!G19+[1]Octubre!G19+[1]Noviembre!G14+[1]Diciembre!G19</f>
        <v>1605870.9700000002</v>
      </c>
      <c r="H15" s="6">
        <f>[1]Febrero!H19+[1]Mayo!H19+[1]Junio!J19+[1]Julio!H19+[1]Agosto!H19+[1]Septiembre!H19+[1]Octubre!H19+[1]Noviembre!H14+[1]Diciembre!H19</f>
        <v>-151809.90000000002</v>
      </c>
      <c r="I15" s="6">
        <f>[1]Enero!I19+[1]Febrero!I19+[1]Marzo!I16+[1]Abril!I14+[1]Mayo!I19+[1]Junio!K19+[1]Julio!I19+[1]Agosto!I19+[1]Septiembre!I19+[1]Octubre!I19+[1]Noviembre!I14+[1]Diciembre!I19</f>
        <v>0</v>
      </c>
      <c r="J15" s="6">
        <f>[1]Enero!J19+[1]Febrero!J19+[1]Marzo!J16+[1]Abril!J14+[1]Mayo!J19+[1]Junio!L19+[1]Julio!J19+[1]Agosto!J19+[1]Septiembre!J19+[1]Octubre!J19+[1]Noviembre!J14+[1]Diciembre!J19</f>
        <v>289059.04000000004</v>
      </c>
      <c r="K15" s="6">
        <f>[1]Enero!K19+[1]Febrero!K19+[1]Marzo!K16+[1]Abril!K14+[1]Mayo!K19+[1]Junio!M19+[1]Julio!K19+[1]Agosto!K19+[1]Septiembre!K19+[1]Octubre!K19+[1]Noviembre!K14+[1]Diciembre!K19</f>
        <v>113075.39999999998</v>
      </c>
      <c r="L15" s="6">
        <f>[1]Enero!L19+[1]Febrero!L19+[1]Marzo!L16+[1]Abril!L14+[1]Mayo!L19+[1]Junio!N19+[1]Julio!L19+[1]Agosto!L19+[1]Septiembre!L19+[1]Octubre!L19+[1]Noviembre!L14+[1]Diciembre!L19</f>
        <v>453895.19999999995</v>
      </c>
      <c r="M15" s="6">
        <f>[1]Enero!M19+[1]Febrero!M19+[1]Marzo!M16+[1]Abril!M14+[1]Julio!M19+[1]Agosto!M19+[1]Septiembre!M19+[1]Octubre!M19+[1]Noviembre!M14+[1]Diciembre!M19</f>
        <v>4733.17</v>
      </c>
      <c r="N15" s="6">
        <f>[1]Mayo!M19+[1]Junio!P19</f>
        <v>9.2100000000000009</v>
      </c>
      <c r="O15" s="6">
        <f t="shared" si="0"/>
        <v>458637.57999999996</v>
      </c>
      <c r="P15" s="6">
        <f>[1]Enero!O19+[1]Febrero!O19+[1]Marzo!O16+[1]Abril!O14+[1]Mayo!O19+[1]Junio!R19+[1]Julio!O19+[1]Agosto!O19+[1]Septiembre!O19+[1]Octubre!O19+[1]Noviembre!O14+[1]Diciembre!O19</f>
        <v>533671.21000000008</v>
      </c>
      <c r="Q15" s="6">
        <f>[1]Enero!P19+[1]Febrero!P19+[1]Marzo!P16+[1]Abril!P14+[1]Mayo!P19+[1]Junio!S19+[1]Julio!P19+[1]Agosto!P19+[1]Septiembre!P19+[1]Octubre!P19+[1]Noviembre!P14+[1]Diciembre!P19</f>
        <v>476433.02</v>
      </c>
      <c r="R15" s="6">
        <f>[1]Enero!Q19+[1]Febrero!Q19+[1]Marzo!Q16+[1]Abril!Q14+[1]Mayo!Q19+[1]Junio!T19+[1]Julio!Q19+[1]Agosto!Q19+[1]Septiembre!Q19+[1]Octubre!Q19+[1]Noviembre!Q14+[1]Diciembre!Q19</f>
        <v>2704040</v>
      </c>
      <c r="S15" s="6">
        <f>[1]Enero!R19+[1]Febrero!R19+[1]Marzo!R16+[1]Abril!R14+[1]Mayo!R19+[1]Junio!U19+[1]Julio!R19+[1]Agosto!R19+[1]Septiembre!R19+[1]Octubre!R19+[1]Noviembre!R14+[1]Diciembre!R19</f>
        <v>503919.28384242405</v>
      </c>
      <c r="T15" s="6">
        <f>[1]Enero!S19+[1]Febrero!S19+[1]Marzo!S16+[1]Abril!S14+[1]Mayo!S19+[1]Junio!V19+[1]Julio!S19+[1]Agosto!S19+[1]Septiembre!S19+[1]Octubre!S19+[1]Noviembre!S14+[1]Diciembre!S19</f>
        <v>6849781.9600000009</v>
      </c>
      <c r="U15" s="6">
        <f>[1]Enero!T19+[1]Febrero!T19+[1]Marzo!T16+[1]Abril!T14+[1]Mayo!T19+[1]Junio!W19+[1]Julio!T19+[1]Agosto!T19+[1]Septiembre!T19+[1]Octubre!T19+[1]Noviembre!T14+[1]Diciembre!T19</f>
        <v>225832.41</v>
      </c>
      <c r="V15" s="6">
        <f>[1]Enero!U19+[1]Febrero!U19+[1]Marzo!U16+[1]Abril!U14+[1]Mayo!U19+[1]Junio!X19+[1]Julio!U19+[1]Agosto!U19+[1]Septiembre!U19+[1]Octubre!U19+[1]Noviembre!U14+[1]Diciembre!U19</f>
        <v>2191.2599999999998</v>
      </c>
      <c r="W15" s="6">
        <f t="shared" si="1"/>
        <v>62144409.023842409</v>
      </c>
      <c r="X15" s="6">
        <f>[1]Enero!W19+[1]Febrero!W19+[1]Marzo!W16+[1]Abril!W14+[1]Mayo!W19+[1]Junio!Z19+[1]Julio!W19+[1]Agosto!W19+[1]Septiembre!W19+[1]Octubre!W19+[1]Noviembre!W14+[1]Diciembre!W19</f>
        <v>187034.98</v>
      </c>
      <c r="Y15" s="6">
        <f>[1]Enero!X19+[1]Febrero!X19+[1]Marzo!X16+[1]Abril!X14+[1]Mayo!X19+[1]Junio!AA19+[1]Julio!X19+[1]Agosto!X19+[1]Septiembre!X19+[1]Octubre!X19+[1]Noviembre!X14</f>
        <v>8206625.9999999981</v>
      </c>
      <c r="Z15" s="6">
        <f>[1]Enero!Y19+[1]Febrero!Y19+[1]Marzo!Y16+[1]Abril!Y14+[1]Mayo!Y19+[1]Junio!AB19+[1]Julio!Y19+[1]Agosto!Y19+[1]Septiembre!Y19+[1]Octubre!Y19+[1]Noviembre!Y14+[1]Diciembre!Y19</f>
        <v>8963181.7200000025</v>
      </c>
      <c r="AA15" s="6">
        <f t="shared" si="2"/>
        <v>17169807.719999999</v>
      </c>
      <c r="AB15" s="6">
        <f>[1]Enero!AA19+[1]Febrero!AA19+[1]Marzo!AA16+[1]Abril!AA14+[1]Mayo!AA19+[1]Junio!AD19+[1]Julio!AA19+[1]Agosto!AA19+[1]Septiembre!AA19+[1]Octubre!AA19+[1]Noviembre!AA14+[1]Diciembre!AA19</f>
        <v>511.56000000000006</v>
      </c>
      <c r="AC15" s="6">
        <f t="shared" si="3"/>
        <v>79501763.283842415</v>
      </c>
      <c r="AE15" s="7"/>
    </row>
    <row r="16" spans="1:31" ht="24.95" customHeight="1" x14ac:dyDescent="0.2">
      <c r="A16" s="4">
        <v>4</v>
      </c>
      <c r="B16" s="5" t="s">
        <v>37</v>
      </c>
      <c r="C16" s="6">
        <f>[1]Enero!C20+[1]Febrero!C20+[1]Marzo!C17+[1]Abril!C15+[1]Mayo!C20+[1]Junio!C20+[1]Julio!C20+[1]Agosto!C20+[1]Septiembre!C20+[1]Octubre!C20+[1]Noviembre!C15+[1]Diciembre!C20</f>
        <v>57980309.969999999</v>
      </c>
      <c r="D16" s="6">
        <f>[1]Febrero!D20+[1]Marzo!D17+[1]Mayo!D20+[1]Junio!E20+[1]Julio!D20+[1]Agosto!D20+[1]Septiembre!D20+[1]Octubre!D20+[1]Noviembre!D15+[1]Diciembre!D20</f>
        <v>-1182958.6200000001</v>
      </c>
      <c r="E16" s="6">
        <f>[1]Enero!E20+[1]Febrero!E20+[1]Marzo!E17+[1]Abril!E15+[1]Mayo!E20+[1]Junio!F20+[1]Julio!E20+[1]Agosto!E20+[1]Septiembre!E20+[1]Octubre!E20+[1]Noviembre!E15+[1]Diciembre!E20</f>
        <v>25036950.279999994</v>
      </c>
      <c r="F16" s="6">
        <f>[1]Febrero!F20+[1]Marzo!F17+[1]Mayo!F20+[1]Junio!G20+[1]Julio!F20+[1]Agosto!F20+[1]Septiembre!F20+[1]Octubre!F20+[1]Noviembre!F15+[1]Diciembre!F20</f>
        <v>1048576.1300000001</v>
      </c>
      <c r="G16" s="6">
        <f>[1]Enero!G20+[1]Febrero!G20+[1]Marzo!G17+[1]Abril!G15+[1]Mayo!G20+[1]Junio!H20+[1]Julio!G20+[1]Agosto!G20+[1]Septiembre!G20+[1]Octubre!G20+[1]Noviembre!G15+[1]Diciembre!G20</f>
        <v>1399847.38</v>
      </c>
      <c r="H16" s="6">
        <f>[1]Febrero!H20+[1]Mayo!H20+[1]Junio!J20+[1]Julio!H20+[1]Agosto!H20+[1]Septiembre!H20+[1]Octubre!H20+[1]Noviembre!H15+[1]Diciembre!H20</f>
        <v>-151809.90000000002</v>
      </c>
      <c r="I16" s="6">
        <f>[1]Enero!I20+[1]Febrero!I20+[1]Marzo!I17+[1]Abril!I15+[1]Mayo!I20+[1]Junio!K20+[1]Julio!I20+[1]Agosto!I20+[1]Septiembre!I20+[1]Octubre!I20+[1]Noviembre!I15+[1]Diciembre!I20</f>
        <v>0</v>
      </c>
      <c r="J16" s="6">
        <f>[1]Enero!J20+[1]Febrero!J20+[1]Marzo!J17+[1]Abril!J15+[1]Mayo!J20+[1]Junio!L20+[1]Julio!J20+[1]Agosto!J20+[1]Septiembre!J20+[1]Octubre!J20+[1]Noviembre!J15+[1]Diciembre!J20</f>
        <v>560263.53</v>
      </c>
      <c r="K16" s="6">
        <f>[1]Enero!K20+[1]Febrero!K20+[1]Marzo!K17+[1]Abril!K15+[1]Mayo!K20+[1]Junio!M20+[1]Julio!K20+[1]Agosto!K20+[1]Septiembre!K20+[1]Octubre!K20+[1]Noviembre!K15+[1]Diciembre!K20</f>
        <v>219166.43999999997</v>
      </c>
      <c r="L16" s="6">
        <f>[1]Enero!L20+[1]Febrero!L20+[1]Marzo!L17+[1]Abril!L15+[1]Mayo!L20+[1]Junio!N20+[1]Julio!L20+[1]Agosto!L20+[1]Septiembre!L20+[1]Octubre!L20+[1]Noviembre!L15+[1]Diciembre!L20</f>
        <v>4826509.16</v>
      </c>
      <c r="M16" s="6">
        <f>[1]Enero!M20+[1]Febrero!M20+[1]Marzo!M17+[1]Abril!M15+[1]Julio!M20+[1]Agosto!M20+[1]Septiembre!M20+[1]Octubre!M20+[1]Noviembre!M15+[1]Diciembre!M20</f>
        <v>5816043.1600000001</v>
      </c>
      <c r="N16" s="6">
        <f>[1]Mayo!M20+[1]Junio!P20</f>
        <v>29239.33</v>
      </c>
      <c r="O16" s="6">
        <f t="shared" si="0"/>
        <v>10671791.65</v>
      </c>
      <c r="P16" s="6">
        <f>[1]Enero!O20+[1]Febrero!O20+[1]Marzo!O17+[1]Abril!O15+[1]Mayo!O20+[1]Junio!R20+[1]Julio!O20+[1]Agosto!O20+[1]Septiembre!O20+[1]Octubre!O20+[1]Noviembre!O15+[1]Diciembre!O20</f>
        <v>2907378.1199999996</v>
      </c>
      <c r="Q16" s="6">
        <f>[1]Enero!P20+[1]Febrero!P20+[1]Marzo!P17+[1]Abril!P15+[1]Mayo!P20+[1]Junio!S20+[1]Julio!P20+[1]Agosto!P20+[1]Septiembre!P20+[1]Octubre!P20+[1]Noviembre!P15+[1]Diciembre!P20</f>
        <v>4139889.5499999993</v>
      </c>
      <c r="R16" s="6">
        <f>[1]Enero!Q20+[1]Febrero!Q20+[1]Marzo!Q17+[1]Abril!Q15+[1]Mayo!Q20+[1]Junio!T20+[1]Julio!Q20+[1]Agosto!Q20+[1]Septiembre!Q20+[1]Octubre!Q20+[1]Noviembre!Q15+[1]Diciembre!Q20</f>
        <v>63201249</v>
      </c>
      <c r="S16" s="6">
        <f>[1]Enero!R20+[1]Febrero!R20+[1]Marzo!R17+[1]Abril!R15+[1]Mayo!R20+[1]Junio!U20+[1]Julio!R20+[1]Agosto!R20+[1]Septiembre!R20+[1]Octubre!R20+[1]Noviembre!R15+[1]Diciembre!R20</f>
        <v>976712.55764591182</v>
      </c>
      <c r="T16" s="6">
        <f>[1]Enero!S20+[1]Febrero!S20+[1]Marzo!S17+[1]Abril!S15+[1]Mayo!S20+[1]Junio!V20+[1]Julio!S20+[1]Agosto!S20+[1]Septiembre!S20+[1]Octubre!S20+[1]Noviembre!S15+[1]Diciembre!S20</f>
        <v>13290868.560000001</v>
      </c>
      <c r="U16" s="6">
        <f>[1]Enero!T20+[1]Febrero!T20+[1]Marzo!T17+[1]Abril!T15+[1]Mayo!T20+[1]Junio!W20+[1]Julio!T20+[1]Agosto!T20+[1]Septiembre!T20+[1]Octubre!T20+[1]Noviembre!T15+[1]Diciembre!T20</f>
        <v>8442984.4100000001</v>
      </c>
      <c r="V16" s="6">
        <f>[1]Enero!U20+[1]Febrero!U20+[1]Marzo!U17+[1]Abril!U15+[1]Mayo!U20+[1]Junio!X20+[1]Julio!U20+[1]Agosto!U20+[1]Septiembre!U20+[1]Octubre!U20+[1]Noviembre!U15+[1]Diciembre!U20</f>
        <v>2468663.1</v>
      </c>
      <c r="W16" s="6">
        <f t="shared" si="1"/>
        <v>191009882.15764588</v>
      </c>
      <c r="X16" s="6">
        <f>[1]Enero!W20+[1]Febrero!W20+[1]Marzo!W17+[1]Abril!W15+[1]Mayo!W20+[1]Junio!Z20+[1]Julio!W20+[1]Agosto!W20+[1]Septiembre!W20+[1]Octubre!W20+[1]Noviembre!W15+[1]Diciembre!W20</f>
        <v>0</v>
      </c>
      <c r="Y16" s="6">
        <f>[1]Enero!X20+[1]Febrero!X20+[1]Marzo!X17+[1]Abril!X15+[1]Mayo!X20+[1]Junio!AA20+[1]Julio!X20+[1]Agosto!X20+[1]Septiembre!X20+[1]Octubre!X20+[1]Noviembre!X15</f>
        <v>23599098.999999996</v>
      </c>
      <c r="Z16" s="6">
        <f>[1]Enero!Y20+[1]Febrero!Y20+[1]Marzo!Y17+[1]Abril!Y15+[1]Mayo!Y20+[1]Junio!AB20+[1]Julio!Y20+[1]Agosto!Y20+[1]Septiembre!Y20+[1]Octubre!Y20+[1]Noviembre!Y15+[1]Diciembre!Y20</f>
        <v>113637503.40000002</v>
      </c>
      <c r="AA16" s="6">
        <f t="shared" si="2"/>
        <v>137236602.40000001</v>
      </c>
      <c r="AB16" s="6">
        <f>[1]Enero!AA20+[1]Febrero!AA20+[1]Marzo!AA17+[1]Abril!AA15+[1]Mayo!AA20+[1]Junio!AD20+[1]Julio!AA20+[1]Agosto!AA20+[1]Septiembre!AA20+[1]Octubre!AA20+[1]Noviembre!AA15+[1]Diciembre!AA20</f>
        <v>102742.86999999998</v>
      </c>
      <c r="AC16" s="6">
        <f t="shared" si="3"/>
        <v>328349227.42764592</v>
      </c>
      <c r="AE16" s="7"/>
    </row>
    <row r="17" spans="1:31" ht="24.95" customHeight="1" x14ac:dyDescent="0.2">
      <c r="A17" s="4">
        <v>5</v>
      </c>
      <c r="B17" s="5" t="s">
        <v>38</v>
      </c>
      <c r="C17" s="6">
        <f>[1]Enero!C21+[1]Febrero!C21+[1]Marzo!C18+[1]Abril!C16+[1]Mayo!C21+[1]Junio!C21+[1]Julio!C21+[1]Agosto!C21+[1]Septiembre!C21+[1]Octubre!C21+[1]Noviembre!C16+[1]Diciembre!C21</f>
        <v>63343417.629999995</v>
      </c>
      <c r="D17" s="6">
        <f>[1]Febrero!D21+[1]Marzo!D18+[1]Mayo!D21+[1]Junio!E21+[1]Julio!D21+[1]Agosto!D21+[1]Septiembre!D21+[1]Octubre!D21+[1]Noviembre!D16+[1]Diciembre!D21</f>
        <v>-696293.54</v>
      </c>
      <c r="E17" s="6">
        <f>[1]Enero!E21+[1]Febrero!E21+[1]Marzo!E18+[1]Abril!E16+[1]Mayo!E21+[1]Junio!F21+[1]Julio!E21+[1]Agosto!E21+[1]Septiembre!E21+[1]Octubre!E21+[1]Noviembre!E16+[1]Diciembre!E21</f>
        <v>22436553.350000001</v>
      </c>
      <c r="F17" s="6">
        <f>[1]Febrero!F21+[1]Marzo!F18+[1]Mayo!F21+[1]Junio!G21+[1]Julio!F21+[1]Agosto!F21+[1]Septiembre!F21+[1]Octubre!F21+[1]Noviembre!F16+[1]Diciembre!F21</f>
        <v>194077.11</v>
      </c>
      <c r="G17" s="6">
        <f>[1]Enero!G21+[1]Febrero!G21+[1]Marzo!G18+[1]Abril!G16+[1]Mayo!G21+[1]Junio!H21+[1]Julio!G21+[1]Agosto!G21+[1]Septiembre!G21+[1]Octubre!G21+[1]Noviembre!G16+[1]Diciembre!G21</f>
        <v>1001667.1699999999</v>
      </c>
      <c r="H17" s="6">
        <f>[1]Febrero!H21+[1]Mayo!H21+[1]Junio!J21+[1]Julio!H21+[1]Agosto!H21+[1]Septiembre!H21+[1]Octubre!H21+[1]Noviembre!H16+[1]Diciembre!H21</f>
        <v>-151809.90000000002</v>
      </c>
      <c r="I17" s="6">
        <f>[1]Enero!I21+[1]Febrero!I21+[1]Marzo!I18+[1]Abril!I16+[1]Mayo!I21+[1]Junio!K21+[1]Julio!I21+[1]Agosto!I21+[1]Septiembre!I21+[1]Octubre!I21+[1]Noviembre!I16+[1]Diciembre!I21</f>
        <v>0</v>
      </c>
      <c r="J17" s="6">
        <f>[1]Enero!J21+[1]Febrero!J21+[1]Marzo!J18+[1]Abril!J16+[1]Mayo!J21+[1]Junio!L21+[1]Julio!J21+[1]Agosto!J21+[1]Septiembre!J21+[1]Octubre!J21+[1]Noviembre!J16+[1]Diciembre!J21</f>
        <v>330812.19</v>
      </c>
      <c r="K17" s="6">
        <f>[1]Enero!K21+[1]Febrero!K21+[1]Marzo!K18+[1]Abril!K16+[1]Mayo!K21+[1]Junio!M21+[1]Julio!K21+[1]Agosto!K21+[1]Septiembre!K21+[1]Octubre!K21+[1]Noviembre!K16+[1]Diciembre!K21</f>
        <v>129408.60000000002</v>
      </c>
      <c r="L17" s="6">
        <f>[1]Enero!L21+[1]Febrero!L21+[1]Marzo!L18+[1]Abril!L16+[1]Mayo!L21+[1]Junio!N21+[1]Julio!L21+[1]Agosto!L21+[1]Septiembre!L21+[1]Octubre!L21+[1]Noviembre!L16+[1]Diciembre!L21</f>
        <v>2806557.6800000006</v>
      </c>
      <c r="M17" s="6">
        <f>[1]Enero!M21+[1]Febrero!M21+[1]Marzo!M18+[1]Abril!M16+[1]Julio!M21+[1]Agosto!M21+[1]Septiembre!M21+[1]Octubre!M21+[1]Noviembre!M16+[1]Diciembre!M21</f>
        <v>262416.09999999998</v>
      </c>
      <c r="N17" s="6">
        <f>[1]Mayo!M21+[1]Junio!P21</f>
        <v>1393.28</v>
      </c>
      <c r="O17" s="6">
        <f t="shared" si="0"/>
        <v>3070367.0600000005</v>
      </c>
      <c r="P17" s="6">
        <f>[1]Enero!O21+[1]Febrero!O21+[1]Marzo!O18+[1]Abril!O16+[1]Mayo!O21+[1]Junio!R21+[1]Julio!O21+[1]Agosto!O21+[1]Septiembre!O21+[1]Octubre!O21+[1]Noviembre!O16+[1]Diciembre!O21</f>
        <v>2325006.5900000003</v>
      </c>
      <c r="Q17" s="6">
        <f>[1]Enero!P21+[1]Febrero!P21+[1]Marzo!P18+[1]Abril!P16+[1]Mayo!P21+[1]Junio!S21+[1]Julio!P21+[1]Agosto!P21+[1]Septiembre!P21+[1]Octubre!P21+[1]Noviembre!P16+[1]Diciembre!P21</f>
        <v>2915932.17</v>
      </c>
      <c r="R17" s="6">
        <f>[1]Enero!Q21+[1]Febrero!Q21+[1]Marzo!Q18+[1]Abril!Q16+[1]Mayo!Q21+[1]Junio!T21+[1]Julio!Q21+[1]Agosto!Q21+[1]Septiembre!Q21+[1]Octubre!Q21+[1]Noviembre!Q16+[1]Diciembre!Q21</f>
        <v>24052917</v>
      </c>
      <c r="S17" s="6">
        <f>[1]Enero!R21+[1]Febrero!R21+[1]Marzo!R18+[1]Abril!R16+[1]Mayo!R21+[1]Junio!U21+[1]Julio!R21+[1]Agosto!R21+[1]Septiembre!R21+[1]Octubre!R21+[1]Noviembre!R16+[1]Diciembre!R21</f>
        <v>576707.92624007002</v>
      </c>
      <c r="T17" s="6">
        <f>[1]Enero!S21+[1]Febrero!S21+[1]Marzo!S18+[1]Abril!S16+[1]Mayo!S21+[1]Junio!V21+[1]Julio!S21+[1]Agosto!S21+[1]Septiembre!S21+[1]Octubre!S21+[1]Noviembre!S16+[1]Diciembre!S21</f>
        <v>7847613.8699999992</v>
      </c>
      <c r="U17" s="6">
        <f>[1]Enero!T21+[1]Febrero!T21+[1]Marzo!T18+[1]Abril!T16+[1]Mayo!T21+[1]Junio!W21+[1]Julio!T21+[1]Agosto!T21+[1]Septiembre!T21+[1]Octubre!T21+[1]Noviembre!T16+[1]Diciembre!T21</f>
        <v>1554196.2599999998</v>
      </c>
      <c r="V17" s="6">
        <f>[1]Enero!U21+[1]Febrero!U21+[1]Marzo!U18+[1]Abril!U16+[1]Mayo!U21+[1]Junio!X21+[1]Julio!U21+[1]Agosto!U21+[1]Septiembre!U21+[1]Octubre!U21+[1]Noviembre!U16+[1]Diciembre!U21</f>
        <v>110459.29</v>
      </c>
      <c r="W17" s="6">
        <f t="shared" si="1"/>
        <v>129041032.77624008</v>
      </c>
      <c r="X17" s="6">
        <f>[1]Enero!W21+[1]Febrero!W21+[1]Marzo!W18+[1]Abril!W16+[1]Mayo!W21+[1]Junio!Z21+[1]Julio!W21+[1]Agosto!W21+[1]Septiembre!W21+[1]Octubre!W21+[1]Noviembre!W16+[1]Diciembre!W21</f>
        <v>0</v>
      </c>
      <c r="Y17" s="6">
        <f>[1]Enero!X21+[1]Febrero!X21+[1]Marzo!X18+[1]Abril!X16+[1]Mayo!X21+[1]Junio!AA21+[1]Julio!X21+[1]Agosto!X21+[1]Septiembre!X21+[1]Octubre!X21+[1]Noviembre!X16</f>
        <v>32993346.999999996</v>
      </c>
      <c r="Z17" s="6">
        <f>[1]Enero!Y21+[1]Febrero!Y21+[1]Marzo!Y18+[1]Abril!Y16+[1]Mayo!Y21+[1]Junio!AB21+[1]Julio!Y21+[1]Agosto!Y21+[1]Septiembre!Y21+[1]Octubre!Y21+[1]Noviembre!Y16+[1]Diciembre!Y21</f>
        <v>57117499.20000001</v>
      </c>
      <c r="AA17" s="6">
        <f t="shared" si="2"/>
        <v>90110846.200000003</v>
      </c>
      <c r="AB17" s="6">
        <f>[1]Enero!AA21+[1]Febrero!AA21+[1]Marzo!AA18+[1]Abril!AA16+[1]Mayo!AA21+[1]Junio!AD21+[1]Julio!AA21+[1]Agosto!AA21+[1]Septiembre!AA21+[1]Octubre!AA21+[1]Noviembre!AA16+[1]Diciembre!AA21</f>
        <v>35438.1</v>
      </c>
      <c r="AC17" s="6">
        <f t="shared" si="3"/>
        <v>219187317.07624009</v>
      </c>
      <c r="AE17" s="7"/>
    </row>
    <row r="18" spans="1:31" ht="24.95" customHeight="1" x14ac:dyDescent="0.2">
      <c r="A18" s="4">
        <v>6</v>
      </c>
      <c r="B18" s="5" t="s">
        <v>39</v>
      </c>
      <c r="C18" s="6">
        <f>[1]Enero!C22+[1]Febrero!C22+[1]Marzo!C19+[1]Abril!C17+[1]Mayo!C22+[1]Junio!C22+[1]Julio!C22+[1]Agosto!C22+[1]Septiembre!C22+[1]Octubre!C22+[1]Noviembre!C17+[1]Diciembre!C22</f>
        <v>26776577.909999996</v>
      </c>
      <c r="D18" s="6">
        <f>[1]Febrero!D22+[1]Marzo!D19+[1]Mayo!D22+[1]Junio!E22+[1]Julio!D22+[1]Agosto!D22+[1]Septiembre!D22+[1]Octubre!D22+[1]Noviembre!D17+[1]Diciembre!D22</f>
        <v>-438030.98</v>
      </c>
      <c r="E18" s="6">
        <f>[1]Enero!E22+[1]Febrero!E22+[1]Marzo!E19+[1]Abril!E17+[1]Mayo!E22+[1]Junio!F22+[1]Julio!E22+[1]Agosto!E22+[1]Septiembre!E22+[1]Octubre!E22+[1]Noviembre!E17+[1]Diciembre!E22</f>
        <v>7382265.629999999</v>
      </c>
      <c r="F18" s="6">
        <f>[1]Febrero!F22+[1]Marzo!F19+[1]Mayo!F22+[1]Junio!G22+[1]Julio!F22+[1]Agosto!F22+[1]Septiembre!F22+[1]Octubre!F22+[1]Noviembre!F17+[1]Diciembre!F22</f>
        <v>69023.23</v>
      </c>
      <c r="G18" s="6">
        <f>[1]Enero!G22+[1]Febrero!G22+[1]Marzo!G19+[1]Abril!G17+[1]Mayo!G22+[1]Junio!H22+[1]Julio!G22+[1]Agosto!G22+[1]Septiembre!G22+[1]Octubre!G22+[1]Noviembre!G17+[1]Diciembre!G22</f>
        <v>2277428.67</v>
      </c>
      <c r="H18" s="6">
        <f>[1]Febrero!H22+[1]Mayo!H22+[1]Junio!J22+[1]Julio!H22+[1]Agosto!H22+[1]Septiembre!H22+[1]Octubre!H22+[1]Noviembre!H17+[1]Diciembre!H22</f>
        <v>-151809.90000000002</v>
      </c>
      <c r="I18" s="6">
        <f>[1]Enero!I22+[1]Febrero!I22+[1]Marzo!I19+[1]Abril!I17+[1]Mayo!I22+[1]Junio!K22+[1]Julio!I22+[1]Agosto!I22+[1]Septiembre!I22+[1]Octubre!I22+[1]Noviembre!I17+[1]Diciembre!I22</f>
        <v>0</v>
      </c>
      <c r="J18" s="6">
        <f>[1]Enero!J22+[1]Febrero!J22+[1]Marzo!J19+[1]Abril!J17+[1]Mayo!J22+[1]Junio!L22+[1]Julio!J22+[1]Agosto!J22+[1]Septiembre!J22+[1]Octubre!J22+[1]Noviembre!J17+[1]Diciembre!J22</f>
        <v>222504.05</v>
      </c>
      <c r="K18" s="6">
        <f>[1]Enero!K22+[1]Febrero!K22+[1]Marzo!K19+[1]Abril!K17+[1]Mayo!K22+[1]Junio!M22+[1]Julio!K22+[1]Agosto!K22+[1]Septiembre!K22+[1]Octubre!K22+[1]Noviembre!K17+[1]Diciembre!K22</f>
        <v>87040.079999999973</v>
      </c>
      <c r="L18" s="6">
        <f>[1]Enero!L22+[1]Febrero!L22+[1]Marzo!L19+[1]Abril!L17+[1]Mayo!L22+[1]Junio!N22+[1]Julio!L22+[1]Agosto!L22+[1]Septiembre!L22+[1]Octubre!L22+[1]Noviembre!L17+[1]Diciembre!L22</f>
        <v>1337943.8399999999</v>
      </c>
      <c r="M18" s="6">
        <f>[1]Enero!M22+[1]Febrero!M22+[1]Marzo!M19+[1]Abril!M17+[1]Julio!M22+[1]Agosto!M22+[1]Septiembre!M22+[1]Octubre!M22+[1]Noviembre!M17+[1]Diciembre!M22</f>
        <v>681.53000000000009</v>
      </c>
      <c r="N18" s="6">
        <f>[1]Mayo!M22+[1]Junio!P22</f>
        <v>4.51</v>
      </c>
      <c r="O18" s="6">
        <f t="shared" si="0"/>
        <v>1338629.8799999999</v>
      </c>
      <c r="P18" s="6">
        <f>[1]Enero!O22+[1]Febrero!O22+[1]Marzo!O19+[1]Abril!O17+[1]Mayo!O22+[1]Junio!R22+[1]Julio!O22+[1]Agosto!O22+[1]Septiembre!O22+[1]Octubre!O22+[1]Noviembre!O17+[1]Diciembre!O22</f>
        <v>2677708.7999999998</v>
      </c>
      <c r="Q18" s="6">
        <f>[1]Enero!P22+[1]Febrero!P22+[1]Marzo!P19+[1]Abril!P17+[1]Mayo!P22+[1]Junio!S22+[1]Julio!P22+[1]Agosto!P22+[1]Septiembre!P22+[1]Octubre!P22+[1]Noviembre!P17+[1]Diciembre!P22</f>
        <v>1446754.38</v>
      </c>
      <c r="R18" s="6">
        <f>[1]Enero!Q22+[1]Febrero!Q22+[1]Marzo!Q19+[1]Abril!Q17+[1]Mayo!Q22+[1]Junio!T22+[1]Julio!Q22+[1]Agosto!Q22+[1]Septiembre!Q22+[1]Octubre!Q22+[1]Noviembre!Q17+[1]Diciembre!Q22</f>
        <v>5010635</v>
      </c>
      <c r="S18" s="6">
        <f>[1]Enero!R22+[1]Febrero!R22+[1]Marzo!R19+[1]Abril!R17+[1]Mayo!R22+[1]Junio!U22+[1]Julio!R22+[1]Agosto!R22+[1]Septiembre!R22+[1]Octubre!R22+[1]Noviembre!R17+[1]Diciembre!R22</f>
        <v>387893.319156338</v>
      </c>
      <c r="T18" s="6">
        <f>[1]Enero!S22+[1]Febrero!S22+[1]Marzo!S19+[1]Abril!S17+[1]Mayo!S22+[1]Junio!V22+[1]Julio!S22+[1]Agosto!S22+[1]Septiembre!S22+[1]Octubre!S22+[1]Noviembre!S17+[1]Diciembre!S22</f>
        <v>5277081.45</v>
      </c>
      <c r="U18" s="6">
        <f>[1]Enero!T22+[1]Febrero!T22+[1]Marzo!T19+[1]Abril!T17+[1]Mayo!T22+[1]Junio!W22+[1]Julio!T22+[1]Agosto!T22+[1]Septiembre!T22+[1]Octubre!T22+[1]Noviembre!T17+[1]Diciembre!T22</f>
        <v>551446.67999999993</v>
      </c>
      <c r="V18" s="6">
        <f>[1]Enero!U22+[1]Febrero!U22+[1]Marzo!U19+[1]Abril!U17+[1]Mayo!U22+[1]Junio!X22+[1]Julio!U22+[1]Agosto!U22+[1]Septiembre!U22+[1]Octubre!U22+[1]Noviembre!U17+[1]Diciembre!U22</f>
        <v>275.74</v>
      </c>
      <c r="W18" s="6">
        <f t="shared" si="1"/>
        <v>52915423.939156339</v>
      </c>
      <c r="X18" s="6">
        <f>[1]Enero!W22+[1]Febrero!W22+[1]Marzo!W19+[1]Abril!W17+[1]Mayo!W22+[1]Junio!Z22+[1]Julio!W22+[1]Agosto!W22+[1]Septiembre!W22+[1]Octubre!W22+[1]Noviembre!W17+[1]Diciembre!W22</f>
        <v>17393.66</v>
      </c>
      <c r="Y18" s="6">
        <f>[1]Enero!X22+[1]Febrero!X22+[1]Marzo!X19+[1]Abril!X17+[1]Mayo!X22+[1]Junio!AA22+[1]Julio!X22+[1]Agosto!X22+[1]Septiembre!X22+[1]Octubre!X22+[1]Noviembre!X17</f>
        <v>200013689.79999998</v>
      </c>
      <c r="Z18" s="6">
        <f>[1]Enero!Y22+[1]Febrero!Y22+[1]Marzo!Y19+[1]Abril!Y17+[1]Mayo!Y22+[1]Junio!AB22+[1]Julio!Y22+[1]Agosto!Y22+[1]Septiembre!Y22+[1]Octubre!Y22+[1]Noviembre!Y17+[1]Diciembre!Y22</f>
        <v>32154308.280000005</v>
      </c>
      <c r="AA18" s="6">
        <f t="shared" si="2"/>
        <v>232167998.07999998</v>
      </c>
      <c r="AB18" s="6">
        <f>[1]Enero!AA22+[1]Febrero!AA22+[1]Marzo!AA19+[1]Abril!AA17+[1]Mayo!AA22+[1]Junio!AD22+[1]Julio!AA22+[1]Agosto!AA22+[1]Septiembre!AA22+[1]Octubre!AA22+[1]Noviembre!AA17+[1]Diciembre!AA22</f>
        <v>103.58</v>
      </c>
      <c r="AC18" s="6">
        <f t="shared" si="3"/>
        <v>285100919.25915629</v>
      </c>
      <c r="AE18" s="7"/>
    </row>
    <row r="19" spans="1:31" ht="24.95" customHeight="1" x14ac:dyDescent="0.2">
      <c r="A19" s="4">
        <v>7</v>
      </c>
      <c r="B19" s="5" t="s">
        <v>40</v>
      </c>
      <c r="C19" s="6">
        <f>[1]Enero!C23+[1]Febrero!C23+[1]Marzo!C20+[1]Abril!C18+[1]Mayo!C23+[1]Junio!C23+[1]Julio!C23+[1]Agosto!C23+[1]Septiembre!C23+[1]Octubre!C23+[1]Noviembre!C18+[1]Diciembre!C23</f>
        <v>28541366.079999998</v>
      </c>
      <c r="D19" s="6">
        <f>[1]Febrero!D23+[1]Marzo!D20+[1]Mayo!D23+[1]Junio!E23+[1]Julio!D23+[1]Agosto!D23+[1]Septiembre!D23+[1]Octubre!D23+[1]Noviembre!D18+[1]Diciembre!D23</f>
        <v>-391381.30999999994</v>
      </c>
      <c r="E19" s="6">
        <f>[1]Enero!E23+[1]Febrero!E23+[1]Marzo!E20+[1]Abril!E18+[1]Mayo!E23+[1]Junio!F23+[1]Julio!E23+[1]Agosto!E23+[1]Septiembre!E23+[1]Octubre!E23+[1]Noviembre!E18+[1]Diciembre!E23</f>
        <v>6890396.4900000002</v>
      </c>
      <c r="F19" s="6">
        <f>[1]Febrero!F23+[1]Marzo!F20+[1]Mayo!F23+[1]Junio!G23+[1]Julio!F23+[1]Agosto!F23+[1]Septiembre!F23+[1]Octubre!F23+[1]Noviembre!F18+[1]Diciembre!F23</f>
        <v>20625.949999999997</v>
      </c>
      <c r="G19" s="6">
        <f>[1]Enero!G23+[1]Febrero!G23+[1]Marzo!G20+[1]Abril!G18+[1]Mayo!G23+[1]Junio!H23+[1]Julio!G23+[1]Agosto!G23+[1]Septiembre!G23+[1]Octubre!G23+[1]Noviembre!G18+[1]Diciembre!G23</f>
        <v>2241770.7399999998</v>
      </c>
      <c r="H19" s="6">
        <f>[1]Febrero!H23+[1]Mayo!H23+[1]Junio!J23+[1]Julio!H23+[1]Agosto!H23+[1]Septiembre!H23+[1]Octubre!H23+[1]Noviembre!H18+[1]Diciembre!H23</f>
        <v>-151809.90000000002</v>
      </c>
      <c r="I19" s="6">
        <f>[1]Enero!I23+[1]Febrero!I23+[1]Marzo!I20+[1]Abril!I18+[1]Mayo!I23+[1]Junio!K23+[1]Julio!I23+[1]Agosto!I23+[1]Septiembre!I23+[1]Octubre!I23+[1]Noviembre!I18+[1]Diciembre!I23</f>
        <v>0</v>
      </c>
      <c r="J19" s="6">
        <f>[1]Enero!J23+[1]Febrero!J23+[1]Marzo!J20+[1]Abril!J18+[1]Mayo!J23+[1]Junio!L23+[1]Julio!J23+[1]Agosto!J23+[1]Septiembre!J23+[1]Octubre!J23+[1]Noviembre!J18+[1]Diciembre!J23</f>
        <v>249505.21000000002</v>
      </c>
      <c r="K19" s="6">
        <f>[1]Enero!K23+[1]Febrero!K23+[1]Marzo!K20+[1]Abril!K18+[1]Mayo!K23+[1]Junio!M23+[1]Julio!K23+[1]Agosto!K23+[1]Septiembre!K23+[1]Octubre!K23+[1]Noviembre!K18+[1]Diciembre!K23</f>
        <v>97602.60000000002</v>
      </c>
      <c r="L19" s="6">
        <f>[1]Enero!L23+[1]Febrero!L23+[1]Marzo!L20+[1]Abril!L18+[1]Mayo!L23+[1]Junio!N23+[1]Julio!L23+[1]Agosto!L23+[1]Septiembre!L23+[1]Octubre!L23+[1]Noviembre!L18+[1]Diciembre!L23</f>
        <v>461202.63999999996</v>
      </c>
      <c r="M19" s="6">
        <f>[1]Enero!M23+[1]Febrero!M23+[1]Marzo!M20+[1]Abril!M18+[1]Julio!M23+[1]Agosto!M23+[1]Septiembre!M23+[1]Octubre!M23+[1]Noviembre!M18+[1]Diciembre!M23</f>
        <v>142.32</v>
      </c>
      <c r="N19" s="6">
        <f>[1]Mayo!M23+[1]Junio!P23</f>
        <v>0.34</v>
      </c>
      <c r="O19" s="6">
        <f t="shared" si="0"/>
        <v>461345.3</v>
      </c>
      <c r="P19" s="6">
        <f>[1]Enero!O23+[1]Febrero!O23+[1]Marzo!O20+[1]Abril!O18+[1]Mayo!O23+[1]Junio!R23+[1]Julio!O23+[1]Agosto!O23+[1]Septiembre!O23+[1]Octubre!O23+[1]Noviembre!O18+[1]Diciembre!O23</f>
        <v>779053.98</v>
      </c>
      <c r="Q19" s="6">
        <f>[1]Enero!P23+[1]Febrero!P23+[1]Marzo!P20+[1]Abril!P18+[1]Mayo!P23+[1]Junio!S23+[1]Julio!P23+[1]Agosto!P23+[1]Septiembre!P23+[1]Octubre!P23+[1]Noviembre!P18+[1]Diciembre!P23</f>
        <v>488032.61999999994</v>
      </c>
      <c r="R19" s="6">
        <f>[1]Enero!Q23+[1]Febrero!Q23+[1]Marzo!Q20+[1]Abril!Q18+[1]Mayo!Q23+[1]Junio!T23+[1]Julio!Q23+[1]Agosto!Q23+[1]Septiembre!Q23+[1]Octubre!Q23+[1]Noviembre!Q18+[1]Diciembre!Q23</f>
        <v>2620767</v>
      </c>
      <c r="S19" s="6">
        <f>[1]Enero!R23+[1]Febrero!R23+[1]Marzo!R20+[1]Abril!R18+[1]Mayo!R23+[1]Junio!U23+[1]Julio!R23+[1]Agosto!R23+[1]Septiembre!R23+[1]Octubre!R23+[1]Noviembre!R18+[1]Diciembre!R23</f>
        <v>434964.70516374602</v>
      </c>
      <c r="T19" s="6">
        <f>[1]Enero!S23+[1]Febrero!S23+[1]Marzo!S20+[1]Abril!S18+[1]Mayo!S23+[1]Junio!V23+[1]Julio!S23+[1]Agosto!S23+[1]Septiembre!S23+[1]Octubre!S23+[1]Noviembre!S18+[1]Diciembre!S23</f>
        <v>5913451.25</v>
      </c>
      <c r="U19" s="6">
        <f>[1]Enero!T23+[1]Febrero!T23+[1]Marzo!T20+[1]Abril!T18+[1]Mayo!T23+[1]Junio!W23+[1]Julio!T23+[1]Agosto!T23+[1]Septiembre!T23+[1]Octubre!T23+[1]Noviembre!T18+[1]Diciembre!T23</f>
        <v>164884.04999999999</v>
      </c>
      <c r="V19" s="6">
        <f>[1]Enero!U23+[1]Febrero!U23+[1]Marzo!U20+[1]Abril!U18+[1]Mayo!U23+[1]Junio!X23+[1]Julio!U23+[1]Agosto!U23+[1]Septiembre!U23+[1]Octubre!U23+[1]Noviembre!U18+[1]Diciembre!U23</f>
        <v>65.06</v>
      </c>
      <c r="W19" s="6">
        <f t="shared" si="1"/>
        <v>48360639.825163744</v>
      </c>
      <c r="X19" s="6">
        <f>[1]Enero!W23+[1]Febrero!W23+[1]Marzo!W20+[1]Abril!W18+[1]Mayo!W23+[1]Junio!Z23+[1]Julio!W23+[1]Agosto!W23+[1]Septiembre!W23+[1]Octubre!W23+[1]Noviembre!W18+[1]Diciembre!W23</f>
        <v>12031.34</v>
      </c>
      <c r="Y19" s="6">
        <f>[1]Enero!X23+[1]Febrero!X23+[1]Marzo!X20+[1]Abril!X18+[1]Mayo!X23+[1]Junio!AA23+[1]Julio!X23+[1]Agosto!X23+[1]Septiembre!X23+[1]Octubre!X23+[1]Noviembre!X18</f>
        <v>65788364.900000013</v>
      </c>
      <c r="Z19" s="6">
        <f>[1]Enero!Y23+[1]Febrero!Y23+[1]Marzo!Y20+[1]Abril!Y18+[1]Mayo!Y23+[1]Junio!AB23+[1]Julio!Y23+[1]Agosto!Y23+[1]Septiembre!Y23+[1]Octubre!Y23+[1]Noviembre!Y18+[1]Diciembre!Y23</f>
        <v>9540256.0800000001</v>
      </c>
      <c r="AA19" s="6">
        <f t="shared" si="2"/>
        <v>75328620.980000019</v>
      </c>
      <c r="AB19" s="6">
        <f>[1]Enero!AA23+[1]Febrero!AA23+[1]Marzo!AA20+[1]Abril!AA18+[1]Mayo!AA23+[1]Junio!AD23+[1]Julio!AA23+[1]Agosto!AA23+[1]Septiembre!AA23+[1]Octubre!AA23+[1]Noviembre!AA18+[1]Diciembre!AA23</f>
        <v>161.51</v>
      </c>
      <c r="AC19" s="6">
        <f t="shared" si="3"/>
        <v>123701453.65516378</v>
      </c>
      <c r="AE19" s="7"/>
    </row>
    <row r="20" spans="1:31" ht="24.95" customHeight="1" x14ac:dyDescent="0.2">
      <c r="A20" s="4">
        <v>8</v>
      </c>
      <c r="B20" s="5" t="s">
        <v>41</v>
      </c>
      <c r="C20" s="6">
        <f>[1]Enero!C24+[1]Febrero!C24+[1]Marzo!C21+[1]Abril!C19+[1]Mayo!C24+[1]Junio!C24+[1]Julio!C24+[1]Agosto!C24+[1]Septiembre!C24+[1]Octubre!C24+[1]Noviembre!C19+[1]Diciembre!C24</f>
        <v>41570283.140000001</v>
      </c>
      <c r="D20" s="6">
        <f>[1]Febrero!D24+[1]Marzo!D21+[1]Mayo!D24+[1]Junio!E24+[1]Julio!D24+[1]Agosto!D24+[1]Septiembre!D24+[1]Octubre!D24+[1]Noviembre!D19+[1]Diciembre!D24</f>
        <v>-406076.66000000003</v>
      </c>
      <c r="E20" s="6">
        <f>[1]Enero!E24+[1]Febrero!E24+[1]Marzo!E21+[1]Abril!E19+[1]Mayo!E24+[1]Junio!F24+[1]Julio!E24+[1]Agosto!E24+[1]Septiembre!E24+[1]Octubre!E24+[1]Noviembre!E19+[1]Diciembre!E24</f>
        <v>14640091.350000001</v>
      </c>
      <c r="F20" s="6">
        <f>[1]Febrero!F24+[1]Marzo!F21+[1]Mayo!F24+[1]Junio!G24+[1]Julio!F24+[1]Agosto!F24+[1]Septiembre!F24+[1]Octubre!F24+[1]Noviembre!F19+[1]Diciembre!F24</f>
        <v>80058.570000000007</v>
      </c>
      <c r="G20" s="6">
        <f>[1]Enero!G24+[1]Febrero!G24+[1]Marzo!G21+[1]Abril!G19+[1]Mayo!G24+[1]Junio!H24+[1]Julio!G24+[1]Agosto!G24+[1]Septiembre!G24+[1]Octubre!G24+[1]Noviembre!G19+[1]Diciembre!G24</f>
        <v>1288911.5899999999</v>
      </c>
      <c r="H20" s="6">
        <f>[1]Febrero!H24+[1]Mayo!H24+[1]Junio!J24+[1]Julio!H24+[1]Agosto!H24+[1]Septiembre!H24+[1]Octubre!H24+[1]Noviembre!H19+[1]Diciembre!H24</f>
        <v>-151809.90000000002</v>
      </c>
      <c r="I20" s="6">
        <f>[1]Enero!I24+[1]Febrero!I24+[1]Marzo!I21+[1]Abril!I19+[1]Mayo!I24+[1]Junio!K24+[1]Julio!I24+[1]Agosto!I24+[1]Septiembre!I24+[1]Octubre!I24+[1]Noviembre!I19+[1]Diciembre!I24</f>
        <v>0</v>
      </c>
      <c r="J20" s="6">
        <f>[1]Enero!J24+[1]Febrero!J24+[1]Marzo!J21+[1]Abril!J19+[1]Mayo!J24+[1]Junio!L24+[1]Julio!J24+[1]Agosto!J24+[1]Septiembre!J24+[1]Octubre!J24+[1]Noviembre!J19+[1]Diciembre!J24</f>
        <v>196514.96</v>
      </c>
      <c r="K20" s="6">
        <f>[1]Enero!K24+[1]Febrero!K24+[1]Marzo!K21+[1]Abril!K19+[1]Mayo!K24+[1]Junio!M24+[1]Julio!K24+[1]Agosto!K24+[1]Septiembre!K24+[1]Octubre!K24+[1]Noviembre!K19+[1]Diciembre!K24</f>
        <v>76873.56</v>
      </c>
      <c r="L20" s="6">
        <f>[1]Enero!L24+[1]Febrero!L24+[1]Marzo!L21+[1]Abril!L19+[1]Mayo!L24+[1]Junio!N24+[1]Julio!L24+[1]Agosto!L24+[1]Septiembre!L24+[1]Octubre!L24+[1]Noviembre!L19+[1]Diciembre!L24</f>
        <v>1134977.9599999997</v>
      </c>
      <c r="M20" s="6">
        <f>[1]Enero!M24+[1]Febrero!M24+[1]Marzo!M21+[1]Abril!M19+[1]Julio!M24+[1]Agosto!M24+[1]Septiembre!M24+[1]Octubre!M24+[1]Noviembre!M19+[1]Diciembre!M24</f>
        <v>46540.26999999999</v>
      </c>
      <c r="N20" s="6">
        <f>[1]Mayo!M24+[1]Junio!P24</f>
        <v>275.10000000000002</v>
      </c>
      <c r="O20" s="6">
        <f t="shared" si="0"/>
        <v>1181793.3299999998</v>
      </c>
      <c r="P20" s="6">
        <f>[1]Enero!O24+[1]Febrero!O24+[1]Marzo!O21+[1]Abril!O19+[1]Mayo!O24+[1]Junio!R24+[1]Julio!O24+[1]Agosto!O24+[1]Septiembre!O24+[1]Octubre!O24+[1]Noviembre!O19+[1]Diciembre!O24</f>
        <v>1013308.7</v>
      </c>
      <c r="Q20" s="6">
        <f>[1]Enero!P24+[1]Febrero!P24+[1]Marzo!P21+[1]Abril!P19+[1]Mayo!P24+[1]Junio!S24+[1]Julio!P24+[1]Agosto!P24+[1]Septiembre!P24+[1]Octubre!P24+[1]Noviembre!P19+[1]Diciembre!P24</f>
        <v>1184272.6099999999</v>
      </c>
      <c r="R20" s="6">
        <f>[1]Enero!Q24+[1]Febrero!Q24+[1]Marzo!Q21+[1]Abril!Q19+[1]Mayo!Q24+[1]Junio!T24+[1]Julio!Q24+[1]Agosto!Q24+[1]Septiembre!Q24+[1]Octubre!Q24+[1]Noviembre!Q19+[1]Diciembre!Q24</f>
        <v>10688726</v>
      </c>
      <c r="S20" s="6">
        <f>[1]Enero!R24+[1]Febrero!R24+[1]Marzo!R21+[1]Abril!R19+[1]Mayo!R24+[1]Junio!U24+[1]Julio!R24+[1]Agosto!R24+[1]Septiembre!R24+[1]Octubre!R24+[1]Noviembre!R19+[1]Diciembre!R24</f>
        <v>342586.33210311003</v>
      </c>
      <c r="T20" s="6">
        <f>[1]Enero!S24+[1]Febrero!S24+[1]Marzo!S21+[1]Abril!S19+[1]Mayo!S24+[1]Junio!V24+[1]Julio!S24+[1]Agosto!S24+[1]Septiembre!S24+[1]Octubre!S24+[1]Noviembre!S19+[1]Diciembre!S24</f>
        <v>4661476.2200000007</v>
      </c>
      <c r="U20" s="6">
        <f>[1]Enero!T24+[1]Febrero!T24+[1]Marzo!T21+[1]Abril!T19+[1]Mayo!T24+[1]Junio!W24+[1]Julio!T24+[1]Agosto!T24+[1]Septiembre!T24+[1]Octubre!T24+[1]Noviembre!T19+[1]Diciembre!T24</f>
        <v>639061.08000000007</v>
      </c>
      <c r="V20" s="6">
        <f>[1]Enero!U24+[1]Febrero!U24+[1]Marzo!U21+[1]Abril!U19+[1]Mayo!U24+[1]Junio!X24+[1]Julio!U24+[1]Agosto!U24+[1]Septiembre!U24+[1]Octubre!U24+[1]Noviembre!U19+[1]Diciembre!U24</f>
        <v>19240.400000000001</v>
      </c>
      <c r="W20" s="6">
        <f t="shared" si="1"/>
        <v>77025311.282103121</v>
      </c>
      <c r="X20" s="6">
        <f>[1]Enero!W24+[1]Febrero!W24+[1]Marzo!W21+[1]Abril!W19+[1]Mayo!W24+[1]Junio!Z24+[1]Julio!W24+[1]Agosto!W24+[1]Septiembre!W24+[1]Octubre!W24+[1]Noviembre!W19+[1]Diciembre!W24</f>
        <v>0</v>
      </c>
      <c r="Y20" s="6">
        <f>[1]Enero!X24+[1]Febrero!X24+[1]Marzo!X21+[1]Abril!X19+[1]Mayo!X24+[1]Junio!AA24+[1]Julio!X24+[1]Agosto!X24+[1]Septiembre!X24+[1]Octubre!X24+[1]Noviembre!X19</f>
        <v>18383321</v>
      </c>
      <c r="Z20" s="6">
        <f>[1]Enero!Y24+[1]Febrero!Y24+[1]Marzo!Y21+[1]Abril!Y19+[1]Mayo!Y24+[1]Junio!AB24+[1]Julio!Y24+[1]Agosto!Y24+[1]Septiembre!Y24+[1]Octubre!Y24+[1]Noviembre!Y19+[1]Diciembre!Y24</f>
        <v>22247991.960000001</v>
      </c>
      <c r="AA20" s="6">
        <f t="shared" si="2"/>
        <v>40631312.960000001</v>
      </c>
      <c r="AB20" s="6">
        <f>[1]Enero!AA24+[1]Febrero!AA24+[1]Marzo!AA21+[1]Abril!AA19+[1]Mayo!AA24+[1]Junio!AD24+[1]Julio!AA24+[1]Agosto!AA24+[1]Septiembre!AA24+[1]Octubre!AA24+[1]Noviembre!AA19+[1]Diciembre!AA24</f>
        <v>12587.919999999998</v>
      </c>
      <c r="AC20" s="6">
        <f t="shared" si="3"/>
        <v>117669212.16210313</v>
      </c>
      <c r="AE20" s="7"/>
    </row>
    <row r="21" spans="1:31" ht="24.95" customHeight="1" x14ac:dyDescent="0.2">
      <c r="A21" s="4">
        <v>9</v>
      </c>
      <c r="B21" s="5" t="s">
        <v>42</v>
      </c>
      <c r="C21" s="6">
        <f>[1]Enero!C25+[1]Febrero!C25+[1]Marzo!C22+[1]Abril!C20+[1]Mayo!C25+[1]Junio!C25+[1]Julio!C25+[1]Agosto!C25+[1]Septiembre!C25+[1]Octubre!C25+[1]Noviembre!C20+[1]Diciembre!C25</f>
        <v>38025935.289999999</v>
      </c>
      <c r="D21" s="6">
        <f>[1]Febrero!D25+[1]Marzo!D22+[1]Mayo!D25+[1]Junio!E25+[1]Julio!D25+[1]Agosto!D25+[1]Septiembre!D25+[1]Octubre!D25+[1]Noviembre!D20+[1]Diciembre!D25</f>
        <v>-356057.58999999997</v>
      </c>
      <c r="E21" s="6">
        <f>[1]Enero!E25+[1]Febrero!E25+[1]Marzo!E22+[1]Abril!E20+[1]Mayo!E25+[1]Junio!F25+[1]Julio!E25+[1]Agosto!E25+[1]Septiembre!E25+[1]Octubre!E25+[1]Noviembre!E20+[1]Diciembre!E25</f>
        <v>12633831.09</v>
      </c>
      <c r="F21" s="6">
        <f>[1]Febrero!F25+[1]Marzo!F22+[1]Mayo!F25+[1]Junio!G25+[1]Julio!F25+[1]Agosto!F25+[1]Septiembre!F25+[1]Octubre!F25+[1]Noviembre!F20+[1]Diciembre!F25</f>
        <v>39303.620000000003</v>
      </c>
      <c r="G21" s="6">
        <f>[1]Enero!G25+[1]Febrero!G25+[1]Marzo!G22+[1]Abril!G20+[1]Mayo!G25+[1]Junio!H25+[1]Julio!G25+[1]Agosto!G25+[1]Septiembre!G25+[1]Octubre!G25+[1]Noviembre!G20+[1]Diciembre!G25</f>
        <v>1399847.38</v>
      </c>
      <c r="H21" s="6">
        <f>[1]Febrero!H25+[1]Mayo!H25+[1]Junio!J25+[1]Julio!H25+[1]Agosto!H25+[1]Septiembre!H25+[1]Octubre!H25+[1]Noviembre!H20+[1]Diciembre!H25</f>
        <v>-151809.90000000002</v>
      </c>
      <c r="I21" s="6">
        <f>[1]Enero!I25+[1]Febrero!I25+[1]Marzo!I22+[1]Abril!I20+[1]Mayo!I25+[1]Junio!K25+[1]Julio!I25+[1]Agosto!I25+[1]Septiembre!I25+[1]Octubre!I25+[1]Noviembre!I20+[1]Diciembre!I25</f>
        <v>0</v>
      </c>
      <c r="J21" s="6">
        <f>[1]Enero!J25+[1]Febrero!J25+[1]Marzo!J22+[1]Abril!J20+[1]Mayo!J25+[1]Junio!L25+[1]Julio!J25+[1]Agosto!J25+[1]Septiembre!J25+[1]Octubre!J25+[1]Noviembre!J20+[1]Diciembre!J25</f>
        <v>194194.27</v>
      </c>
      <c r="K21" s="6">
        <f>[1]Enero!K25+[1]Febrero!K25+[1]Marzo!K22+[1]Abril!K20+[1]Mayo!K25+[1]Junio!M25+[1]Julio!K25+[1]Agosto!K25+[1]Septiembre!K25+[1]Octubre!K25+[1]Noviembre!K20+[1]Diciembre!K25</f>
        <v>75965.75999999998</v>
      </c>
      <c r="L21" s="6">
        <f>[1]Enero!L25+[1]Febrero!L25+[1]Marzo!L22+[1]Abril!L20+[1]Mayo!L25+[1]Junio!N25+[1]Julio!L25+[1]Agosto!L25+[1]Septiembre!L25+[1]Octubre!L25+[1]Noviembre!L20+[1]Diciembre!L25</f>
        <v>703819.55999999994</v>
      </c>
      <c r="M21" s="6">
        <f>[1]Enero!M25+[1]Febrero!M25+[1]Marzo!M22+[1]Abril!M20+[1]Julio!M25+[1]Agosto!M25+[1]Septiembre!M25+[1]Octubre!M25+[1]Noviembre!M20+[1]Diciembre!M25</f>
        <v>8196.2099999999991</v>
      </c>
      <c r="N21" s="6">
        <f>[1]Mayo!M25+[1]Junio!P25</f>
        <v>34.979999999999997</v>
      </c>
      <c r="O21" s="6">
        <f t="shared" si="0"/>
        <v>712050.74999999988</v>
      </c>
      <c r="P21" s="6">
        <f>[1]Enero!O25+[1]Febrero!O25+[1]Marzo!O22+[1]Abril!O20+[1]Mayo!O25+[1]Junio!R25+[1]Julio!O25+[1]Agosto!O25+[1]Septiembre!O25+[1]Octubre!O25+[1]Noviembre!O20+[1]Diciembre!O25</f>
        <v>879975.99999999988</v>
      </c>
      <c r="Q21" s="6">
        <f>[1]Enero!P25+[1]Febrero!P25+[1]Marzo!P22+[1]Abril!P20+[1]Mayo!P25+[1]Junio!S25+[1]Julio!P25+[1]Agosto!P25+[1]Septiembre!P25+[1]Octubre!P25+[1]Noviembre!P20+[1]Diciembre!P25</f>
        <v>739766.24</v>
      </c>
      <c r="R21" s="6">
        <f>[1]Enero!Q25+[1]Febrero!Q25+[1]Marzo!Q22+[1]Abril!Q20+[1]Mayo!Q25+[1]Junio!T25+[1]Julio!Q25+[1]Agosto!Q25+[1]Septiembre!Q25+[1]Octubre!Q25+[1]Noviembre!Q20+[1]Diciembre!Q25</f>
        <v>66212</v>
      </c>
      <c r="S21" s="6">
        <f>[1]Enero!R25+[1]Febrero!R25+[1]Marzo!R22+[1]Abril!R20+[1]Mayo!R25+[1]Junio!U25+[1]Julio!R25+[1]Agosto!R25+[1]Septiembre!R25+[1]Octubre!R25+[1]Noviembre!R20+[1]Diciembre!R25</f>
        <v>338540.67116250197</v>
      </c>
      <c r="T21" s="6">
        <f>[1]Enero!S25+[1]Febrero!S25+[1]Marzo!S22+[1]Abril!S20+[1]Mayo!S25+[1]Junio!V25+[1]Julio!S25+[1]Agosto!S25+[1]Septiembre!S25+[1]Octubre!S25+[1]Noviembre!S20+[1]Diciembre!S25</f>
        <v>4604610.37</v>
      </c>
      <c r="U21" s="6">
        <f>[1]Enero!T25+[1]Febrero!T25+[1]Marzo!T22+[1]Abril!T20+[1]Mayo!T25+[1]Junio!W25+[1]Julio!T25+[1]Agosto!T25+[1]Septiembre!T25+[1]Octubre!T25+[1]Noviembre!T20+[1]Diciembre!T25</f>
        <v>315547.26</v>
      </c>
      <c r="V21" s="6">
        <f>[1]Enero!U25+[1]Febrero!U25+[1]Marzo!U22+[1]Abril!U20+[1]Mayo!U25+[1]Junio!X25+[1]Julio!U25+[1]Agosto!U25+[1]Septiembre!U25+[1]Octubre!U25+[1]Noviembre!U20+[1]Diciembre!U25</f>
        <v>3556.7699999999995</v>
      </c>
      <c r="W21" s="6">
        <f t="shared" si="1"/>
        <v>59521469.981162496</v>
      </c>
      <c r="X21" s="6">
        <f>[1]Enero!W25+[1]Febrero!W25+[1]Marzo!W22+[1]Abril!W20+[1]Mayo!W25+[1]Junio!Z25+[1]Julio!W25+[1]Agosto!W25+[1]Septiembre!W25+[1]Octubre!W25+[1]Noviembre!W20+[1]Diciembre!W25</f>
        <v>103700.70000000001</v>
      </c>
      <c r="Y21" s="6">
        <f>[1]Enero!X25+[1]Febrero!X25+[1]Marzo!X22+[1]Abril!X20+[1]Mayo!X25+[1]Junio!AA25+[1]Julio!X25+[1]Agosto!X25+[1]Septiembre!X25+[1]Octubre!X25+[1]Noviembre!X20</f>
        <v>37656761.000000007</v>
      </c>
      <c r="Z21" s="6">
        <f>[1]Enero!Y25+[1]Febrero!Y25+[1]Marzo!Y22+[1]Abril!Y20+[1]Mayo!Y25+[1]Junio!AB25+[1]Julio!Y25+[1]Agosto!Y25+[1]Septiembre!Y25+[1]Octubre!Y25+[1]Noviembre!Y20+[1]Diciembre!Y25</f>
        <v>14052477.960000001</v>
      </c>
      <c r="AA21" s="6">
        <f t="shared" si="2"/>
        <v>51709238.960000008</v>
      </c>
      <c r="AB21" s="6">
        <f>[1]Enero!AA25+[1]Febrero!AA25+[1]Marzo!AA22+[1]Abril!AA20+[1]Mayo!AA25+[1]Junio!AD25+[1]Julio!AA25+[1]Agosto!AA25+[1]Septiembre!AA25+[1]Octubre!AA25+[1]Noviembre!AA20+[1]Diciembre!AA25</f>
        <v>11697.66</v>
      </c>
      <c r="AC21" s="6">
        <f t="shared" si="3"/>
        <v>111346107.30116251</v>
      </c>
      <c r="AE21" s="7"/>
    </row>
    <row r="22" spans="1:31" ht="24.95" customHeight="1" x14ac:dyDescent="0.2">
      <c r="A22" s="4">
        <v>10</v>
      </c>
      <c r="B22" s="5" t="s">
        <v>43</v>
      </c>
      <c r="C22" s="6">
        <f>[1]Enero!C26+[1]Febrero!C26+[1]Marzo!C23+[1]Abril!C21+[1]Mayo!C26+[1]Junio!C26+[1]Julio!C26+[1]Agosto!C26+[1]Septiembre!C26+[1]Octubre!C26+[1]Noviembre!C21+[1]Diciembre!C26</f>
        <v>25029537.859999999</v>
      </c>
      <c r="D22" s="6">
        <f>[1]Febrero!D26+[1]Marzo!D23+[1]Mayo!D26+[1]Junio!E26+[1]Julio!D26+[1]Agosto!D26+[1]Septiembre!D26+[1]Octubre!D26+[1]Noviembre!D21+[1]Diciembre!D26</f>
        <v>-567285.18000000017</v>
      </c>
      <c r="E22" s="6">
        <f>[1]Enero!E26+[1]Febrero!E26+[1]Marzo!E23+[1]Abril!E21+[1]Mayo!E26+[1]Junio!F26+[1]Julio!E26+[1]Agosto!E26+[1]Septiembre!E26+[1]Octubre!E26+[1]Noviembre!E21+[1]Diciembre!E26</f>
        <v>7281322.7400000012</v>
      </c>
      <c r="F22" s="6">
        <f>[1]Febrero!F26+[1]Marzo!F23+[1]Mayo!F26+[1]Junio!G26+[1]Julio!F26+[1]Agosto!F26+[1]Septiembre!F26+[1]Octubre!F26+[1]Noviembre!F21+[1]Diciembre!F26</f>
        <v>29635.4</v>
      </c>
      <c r="G22" s="6">
        <f>[1]Enero!G26+[1]Febrero!G26+[1]Marzo!G23+[1]Abril!G21+[1]Mayo!G26+[1]Junio!H26+[1]Julio!G26+[1]Agosto!G26+[1]Septiembre!G26+[1]Octubre!G26+[1]Noviembre!G21+[1]Diciembre!G26</f>
        <v>2160549.89</v>
      </c>
      <c r="H22" s="6">
        <f>[1]Febrero!H26+[1]Mayo!H26+[1]Junio!J26+[1]Julio!H26+[1]Agosto!H26+[1]Septiembre!H26+[1]Octubre!H26+[1]Noviembre!H21+[1]Diciembre!H26</f>
        <v>-151809.90000000002</v>
      </c>
      <c r="I22" s="6">
        <f>[1]Enero!I26+[1]Febrero!I26+[1]Marzo!I23+[1]Abril!I21+[1]Mayo!I26+[1]Junio!K26+[1]Julio!I26+[1]Agosto!I26+[1]Septiembre!I26+[1]Octubre!I26+[1]Noviembre!I21+[1]Diciembre!I26</f>
        <v>0</v>
      </c>
      <c r="J22" s="6">
        <f>[1]Enero!J26+[1]Febrero!J26+[1]Marzo!J23+[1]Abril!J21+[1]Mayo!J26+[1]Junio!L26+[1]Julio!J26+[1]Agosto!J26+[1]Septiembre!J26+[1]Octubre!J26+[1]Noviembre!J21+[1]Diciembre!J26</f>
        <v>172539.31</v>
      </c>
      <c r="K22" s="6">
        <f>[1]Enero!K26+[1]Febrero!K26+[1]Marzo!K23+[1]Abril!K21+[1]Mayo!K26+[1]Junio!M26+[1]Julio!K26+[1]Agosto!K26+[1]Septiembre!K26+[1]Octubre!K26+[1]Noviembre!K21+[1]Diciembre!K26</f>
        <v>67494.719999999987</v>
      </c>
      <c r="L22" s="6">
        <f>[1]Enero!L26+[1]Febrero!L26+[1]Marzo!L23+[1]Abril!L21+[1]Mayo!L26+[1]Junio!N26+[1]Julio!L26+[1]Agosto!L26+[1]Septiembre!L26+[1]Octubre!L26+[1]Noviembre!L21+[1]Diciembre!L26</f>
        <v>528539.88</v>
      </c>
      <c r="M22" s="6">
        <f>[1]Enero!M26+[1]Febrero!M26+[1]Marzo!M23+[1]Abril!M21+[1]Julio!M26+[1]Agosto!M26+[1]Septiembre!M26+[1]Octubre!M26+[1]Noviembre!M21+[1]Diciembre!M26</f>
        <v>4476.92</v>
      </c>
      <c r="N22" s="6">
        <f>[1]Mayo!M26+[1]Junio!P26</f>
        <v>22.8</v>
      </c>
      <c r="O22" s="6">
        <f t="shared" si="0"/>
        <v>533039.60000000009</v>
      </c>
      <c r="P22" s="6">
        <f>[1]Enero!O26+[1]Febrero!O26+[1]Marzo!O23+[1]Abril!O21+[1]Mayo!O26+[1]Junio!R26+[1]Julio!O26+[1]Agosto!O26+[1]Septiembre!O26+[1]Octubre!O26+[1]Noviembre!O21+[1]Diciembre!O26</f>
        <v>888372.81</v>
      </c>
      <c r="Q22" s="6">
        <f>[1]Enero!P26+[1]Febrero!P26+[1]Marzo!P23+[1]Abril!P21+[1]Mayo!P26+[1]Junio!S26+[1]Julio!P26+[1]Agosto!P26+[1]Septiembre!P26+[1]Octubre!P26+[1]Noviembre!P21+[1]Diciembre!P26</f>
        <v>557765.51</v>
      </c>
      <c r="R22" s="6">
        <f>[1]Enero!Q26+[1]Febrero!Q26+[1]Marzo!Q23+[1]Abril!Q21+[1]Mayo!Q26+[1]Junio!T26+[1]Julio!Q26+[1]Agosto!Q26+[1]Septiembre!Q26+[1]Octubre!Q26+[1]Noviembre!Q21+[1]Diciembre!Q26</f>
        <v>4305774</v>
      </c>
      <c r="S22" s="6">
        <f>[1]Enero!R26+[1]Febrero!R26+[1]Marzo!R23+[1]Abril!R21+[1]Mayo!R26+[1]Junio!U26+[1]Julio!R26+[1]Agosto!R26+[1]Septiembre!R26+[1]Octubre!R26+[1]Noviembre!R21+[1]Diciembre!R26</f>
        <v>300789.37187187403</v>
      </c>
      <c r="T22" s="6">
        <f>[1]Enero!S26+[1]Febrero!S26+[1]Marzo!S23+[1]Abril!S21+[1]Mayo!S26+[1]Junio!V26+[1]Julio!S26+[1]Agosto!S26+[1]Septiembre!S26+[1]Octubre!S26+[1]Noviembre!S21+[1]Diciembre!S26</f>
        <v>4101227.5100000002</v>
      </c>
      <c r="U22" s="6">
        <f>[1]Enero!T26+[1]Febrero!T26+[1]Marzo!T23+[1]Abril!T21+[1]Mayo!T26+[1]Junio!W26+[1]Julio!T26+[1]Agosto!T26+[1]Septiembre!T26+[1]Octubre!T26+[1]Noviembre!T21+[1]Diciembre!T26</f>
        <v>237257.76</v>
      </c>
      <c r="V22" s="6">
        <f>[1]Enero!U26+[1]Febrero!U26+[1]Marzo!U23+[1]Abril!U21+[1]Mayo!U26+[1]Junio!X26+[1]Julio!U26+[1]Agosto!U26+[1]Septiembre!U26+[1]Octubre!U26+[1]Noviembre!U21+[1]Diciembre!U26</f>
        <v>1896.57</v>
      </c>
      <c r="W22" s="6">
        <f t="shared" si="1"/>
        <v>44948107.971871875</v>
      </c>
      <c r="X22" s="6">
        <f>[1]Enero!W26+[1]Febrero!W26+[1]Marzo!W23+[1]Abril!W21+[1]Mayo!W26+[1]Junio!Z26+[1]Julio!W26+[1]Agosto!W26+[1]Septiembre!W26+[1]Octubre!W26+[1]Noviembre!W21+[1]Diciembre!W26</f>
        <v>91696.41</v>
      </c>
      <c r="Y22" s="6">
        <f>[1]Enero!X26+[1]Febrero!X26+[1]Marzo!X23+[1]Abril!X21+[1]Mayo!X26+[1]Junio!AA26+[1]Julio!X26+[1]Agosto!X26+[1]Septiembre!X26+[1]Octubre!X26+[1]Noviembre!X21</f>
        <v>46603857.899999999</v>
      </c>
      <c r="Z22" s="6">
        <f>[1]Enero!Y26+[1]Febrero!Y26+[1]Marzo!Y23+[1]Abril!Y21+[1]Mayo!Y26+[1]Junio!AB26+[1]Julio!Y26+[1]Agosto!Y26+[1]Septiembre!Y26+[1]Octubre!Y26+[1]Noviembre!Y21+[1]Diciembre!Y26</f>
        <v>10826761.08</v>
      </c>
      <c r="AA22" s="6">
        <f t="shared" si="2"/>
        <v>57430618.979999997</v>
      </c>
      <c r="AB22" s="6">
        <f>[1]Enero!AA26+[1]Febrero!AA26+[1]Marzo!AA23+[1]Abril!AA21+[1]Mayo!AA26+[1]Junio!AD26+[1]Julio!AA26+[1]Agosto!AA26+[1]Septiembre!AA26+[1]Octubre!AA26+[1]Noviembre!AA21+[1]Diciembre!AA26</f>
        <v>30.78</v>
      </c>
      <c r="AC22" s="6">
        <f t="shared" si="3"/>
        <v>102470454.14187187</v>
      </c>
      <c r="AE22" s="7"/>
    </row>
    <row r="23" spans="1:31" ht="24.95" customHeight="1" x14ac:dyDescent="0.2">
      <c r="A23" s="4">
        <v>11</v>
      </c>
      <c r="B23" s="5" t="s">
        <v>44</v>
      </c>
      <c r="C23" s="6">
        <f>[1]Enero!C27+[1]Febrero!C27+[1]Marzo!C24+[1]Abril!C22+[1]Mayo!C27+[1]Junio!C27+[1]Julio!C27+[1]Agosto!C27+[1]Septiembre!C27+[1]Octubre!C27+[1]Noviembre!C22+[1]Diciembre!C27</f>
        <v>40479949.430000007</v>
      </c>
      <c r="D23" s="6">
        <f>[1]Febrero!D27+[1]Marzo!D24+[1]Mayo!D27+[1]Junio!E27+[1]Julio!D27+[1]Agosto!D27+[1]Septiembre!D27+[1]Octubre!D27+[1]Noviembre!D22+[1]Diciembre!D27</f>
        <v>-456875.86000000004</v>
      </c>
      <c r="E23" s="6">
        <f>[1]Enero!E27+[1]Febrero!E27+[1]Marzo!E24+[1]Abril!E22+[1]Mayo!E27+[1]Junio!F27+[1]Julio!E27+[1]Agosto!E27+[1]Septiembre!E27+[1]Octubre!E27+[1]Noviembre!E22+[1]Diciembre!E27</f>
        <v>15445069.66</v>
      </c>
      <c r="F23" s="6">
        <f>[1]Febrero!F27+[1]Marzo!F24+[1]Mayo!F27+[1]Junio!G27+[1]Julio!F27+[1]Agosto!F27+[1]Septiembre!F27+[1]Octubre!F27+[1]Noviembre!F22+[1]Diciembre!F27</f>
        <v>61118.67</v>
      </c>
      <c r="G23" s="6">
        <f>[1]Enero!G27+[1]Febrero!G27+[1]Marzo!G24+[1]Abril!G22+[1]Mayo!G27+[1]Junio!H27+[1]Julio!G27+[1]Agosto!G27+[1]Septiembre!G27+[1]Octubre!G27+[1]Noviembre!G22+[1]Diciembre!G27</f>
        <v>1387961.41</v>
      </c>
      <c r="H23" s="6">
        <f>[1]Febrero!H27+[1]Mayo!H27+[1]Junio!J27+[1]Julio!H27+[1]Agosto!H27+[1]Septiembre!H27+[1]Octubre!H27+[1]Noviembre!H22+[1]Diciembre!H27</f>
        <v>-151809.90000000002</v>
      </c>
      <c r="I23" s="6">
        <f>[1]Enero!I27+[1]Febrero!I27+[1]Marzo!I24+[1]Abril!I22+[1]Mayo!I27+[1]Junio!K27+[1]Julio!I27+[1]Agosto!I27+[1]Septiembre!I27+[1]Octubre!I27+[1]Noviembre!I22+[1]Diciembre!I27</f>
        <v>0</v>
      </c>
      <c r="J23" s="6">
        <f>[1]Enero!J27+[1]Febrero!J27+[1]Marzo!J24+[1]Abril!J22+[1]Mayo!J27+[1]Junio!L27+[1]Julio!J27+[1]Agosto!J27+[1]Septiembre!J27+[1]Octubre!J27+[1]Noviembre!J22+[1]Diciembre!J27</f>
        <v>233839.50999999998</v>
      </c>
      <c r="K23" s="6">
        <f>[1]Enero!K27+[1]Febrero!K27+[1]Marzo!K24+[1]Abril!K22+[1]Mayo!K27+[1]Junio!M27+[1]Julio!K27+[1]Agosto!K27+[1]Septiembre!K27+[1]Octubre!K27+[1]Noviembre!K22+[1]Diciembre!K27</f>
        <v>91474.439999999988</v>
      </c>
      <c r="L23" s="6">
        <f>[1]Enero!L27+[1]Febrero!L27+[1]Marzo!L24+[1]Abril!L22+[1]Mayo!L27+[1]Junio!N27+[1]Julio!L27+[1]Agosto!L27+[1]Septiembre!L27+[1]Octubre!L27+[1]Noviembre!L22+[1]Diciembre!L27</f>
        <v>1410532.4799999997</v>
      </c>
      <c r="M23" s="6">
        <f>[1]Enero!M27+[1]Febrero!M27+[1]Marzo!M24+[1]Abril!M22+[1]Julio!M27+[1]Agosto!M27+[1]Septiembre!M27+[1]Octubre!M27+[1]Noviembre!M22+[1]Diciembre!M27</f>
        <v>10209.24</v>
      </c>
      <c r="N23" s="6">
        <f>[1]Mayo!M27+[1]Junio!P27</f>
        <v>43.18</v>
      </c>
      <c r="O23" s="6">
        <f t="shared" si="0"/>
        <v>1420784.8999999997</v>
      </c>
      <c r="P23" s="6">
        <f>[1]Enero!O27+[1]Febrero!O27+[1]Marzo!O24+[1]Abril!O22+[1]Mayo!O27+[1]Junio!R27+[1]Julio!O27+[1]Agosto!O27+[1]Septiembre!O27+[1]Octubre!O27+[1]Noviembre!O22+[1]Diciembre!O27</f>
        <v>1880562.4100000001</v>
      </c>
      <c r="Q23" s="6">
        <f>[1]Enero!P27+[1]Febrero!P27+[1]Marzo!P24+[1]Abril!P22+[1]Mayo!P27+[1]Junio!S27+[1]Julio!P27+[1]Agosto!P27+[1]Septiembre!P27+[1]Octubre!P27+[1]Noviembre!P22+[1]Diciembre!P27</f>
        <v>1466263.02</v>
      </c>
      <c r="R23" s="6">
        <f>[1]Enero!Q27+[1]Febrero!Q27+[1]Marzo!Q24+[1]Abril!Q22+[1]Mayo!Q27+[1]Junio!T27+[1]Julio!Q27+[1]Agosto!Q27+[1]Septiembre!Q27+[1]Octubre!Q27+[1]Noviembre!Q22+[1]Diciembre!Q27</f>
        <v>725098</v>
      </c>
      <c r="S23" s="6">
        <f>[1]Enero!R27+[1]Febrero!R27+[1]Marzo!R24+[1]Abril!R22+[1]Mayo!R27+[1]Junio!U27+[1]Julio!R27+[1]Agosto!R27+[1]Septiembre!R27+[1]Octubre!R27+[1]Noviembre!R22+[1]Diciembre!R27</f>
        <v>407654.58302171802</v>
      </c>
      <c r="T23" s="6">
        <f>[1]Enero!S27+[1]Febrero!S27+[1]Marzo!S24+[1]Abril!S22+[1]Mayo!S27+[1]Junio!V27+[1]Julio!S27+[1]Agosto!S27+[1]Septiembre!S27+[1]Octubre!S27+[1]Noviembre!S22+[1]Diciembre!S27</f>
        <v>5545783.5900000008</v>
      </c>
      <c r="U23" s="6">
        <f>[1]Enero!T27+[1]Febrero!T27+[1]Marzo!T24+[1]Abril!T22+[1]Mayo!T27+[1]Junio!W27+[1]Julio!T27+[1]Agosto!T27+[1]Septiembre!T27+[1]Octubre!T27+[1]Noviembre!T22+[1]Diciembre!T27</f>
        <v>489388.59</v>
      </c>
      <c r="V23" s="6">
        <f>[1]Enero!U27+[1]Febrero!U27+[1]Marzo!U24+[1]Abril!U22+[1]Mayo!U27+[1]Junio!X27+[1]Julio!U27+[1]Agosto!U27+[1]Septiembre!U27+[1]Octubre!U27+[1]Noviembre!U22+[1]Diciembre!U27</f>
        <v>4435.22</v>
      </c>
      <c r="W23" s="6">
        <f t="shared" si="1"/>
        <v>69030697.673021719</v>
      </c>
      <c r="X23" s="6">
        <f>[1]Enero!W27+[1]Febrero!W27+[1]Marzo!W24+[1]Abril!W22+[1]Mayo!W27+[1]Junio!Z27+[1]Julio!W27+[1]Agosto!W27+[1]Septiembre!W27+[1]Octubre!W27+[1]Noviembre!W22+[1]Diciembre!W27</f>
        <v>874065.21</v>
      </c>
      <c r="Y23" s="6">
        <f>[1]Enero!X27+[1]Febrero!X27+[1]Marzo!X24+[1]Abril!X22+[1]Mayo!X27+[1]Junio!AA27+[1]Julio!X27+[1]Agosto!X27+[1]Septiembre!X27+[1]Octubre!X27+[1]Noviembre!X22</f>
        <v>41856536.899999999</v>
      </c>
      <c r="Z23" s="6">
        <f>[1]Enero!Y27+[1]Febrero!Y27+[1]Marzo!Y24+[1]Abril!Y22+[1]Mayo!Y27+[1]Junio!AB27+[1]Julio!Y27+[1]Agosto!Y27+[1]Septiembre!Y27+[1]Octubre!Y27+[1]Noviembre!Y22+[1]Diciembre!Y27</f>
        <v>25640099.88000001</v>
      </c>
      <c r="AA23" s="6">
        <f t="shared" si="2"/>
        <v>67496636.780000001</v>
      </c>
      <c r="AB23" s="6">
        <f>[1]Enero!AA27+[1]Febrero!AA27+[1]Marzo!AA24+[1]Abril!AA22+[1]Mayo!AA27+[1]Junio!AD27+[1]Julio!AA27+[1]Agosto!AA27+[1]Septiembre!AA27+[1]Octubre!AA27+[1]Noviembre!AA22+[1]Diciembre!AA27</f>
        <v>2741.3299999999995</v>
      </c>
      <c r="AC23" s="6">
        <f t="shared" si="3"/>
        <v>137404140.99302173</v>
      </c>
      <c r="AE23" s="7"/>
    </row>
    <row r="24" spans="1:31" ht="24.95" customHeight="1" x14ac:dyDescent="0.2">
      <c r="A24" s="4">
        <v>12</v>
      </c>
      <c r="B24" s="5" t="s">
        <v>45</v>
      </c>
      <c r="C24" s="6">
        <f>[1]Enero!C28+[1]Febrero!C28+[1]Marzo!C25+[1]Abril!C23+[1]Mayo!C28+[1]Junio!C28+[1]Julio!C28+[1]Agosto!C28+[1]Septiembre!C28+[1]Octubre!C28+[1]Noviembre!C23+[1]Diciembre!C28</f>
        <v>42807958.5</v>
      </c>
      <c r="D24" s="6">
        <f>[1]Febrero!D28+[1]Marzo!D25+[1]Mayo!D28+[1]Junio!E28+[1]Julio!D28+[1]Agosto!D28+[1]Septiembre!D28+[1]Octubre!D28+[1]Noviembre!D23+[1]Diciembre!D28</f>
        <v>-432074.35</v>
      </c>
      <c r="E24" s="6">
        <f>[1]Enero!E28+[1]Febrero!E28+[1]Marzo!E25+[1]Abril!E23+[1]Mayo!E28+[1]Junio!F28+[1]Julio!E28+[1]Agosto!E28+[1]Septiembre!E28+[1]Octubre!E28+[1]Noviembre!E23+[1]Diciembre!E28</f>
        <v>14979402.390000001</v>
      </c>
      <c r="F24" s="6">
        <f>[1]Febrero!F28+[1]Marzo!F25+[1]Mayo!F28+[1]Junio!G28+[1]Julio!F28+[1]Agosto!F28+[1]Septiembre!F28+[1]Octubre!F28+[1]Noviembre!F23+[1]Diciembre!F28</f>
        <v>47448.37</v>
      </c>
      <c r="G24" s="6">
        <f>[1]Enero!G28+[1]Febrero!G28+[1]Marzo!G25+[1]Abril!G23+[1]Mayo!G28+[1]Junio!H28+[1]Julio!G28+[1]Agosto!G28+[1]Septiembre!G28+[1]Octubre!G28+[1]Noviembre!G23+[1]Diciembre!G28</f>
        <v>1243348.68</v>
      </c>
      <c r="H24" s="6">
        <f>[1]Febrero!H28+[1]Mayo!H28+[1]Junio!J28+[1]Julio!H28+[1]Agosto!H28+[1]Septiembre!H28+[1]Octubre!H28+[1]Noviembre!H23+[1]Diciembre!H28</f>
        <v>-151809.90000000002</v>
      </c>
      <c r="I24" s="6">
        <f>[1]Enero!I28+[1]Febrero!I28+[1]Marzo!I25+[1]Abril!I23+[1]Mayo!I28+[1]Junio!K28+[1]Julio!I28+[1]Agosto!I28+[1]Septiembre!I28+[1]Octubre!I28+[1]Noviembre!I23+[1]Diciembre!I28</f>
        <v>0</v>
      </c>
      <c r="J24" s="6">
        <f>[1]Enero!J28+[1]Febrero!J28+[1]Marzo!J25+[1]Abril!J23+[1]Mayo!J28+[1]Junio!L28+[1]Julio!J28+[1]Agosto!J28+[1]Septiembre!J28+[1]Octubre!J28+[1]Noviembre!J23+[1]Diciembre!J28</f>
        <v>188765.5</v>
      </c>
      <c r="K24" s="6">
        <f>[1]Enero!K28+[1]Febrero!K28+[1]Marzo!K25+[1]Abril!K23+[1]Mayo!K28+[1]Junio!M28+[1]Julio!K28+[1]Agosto!K28+[1]Septiembre!K28+[1]Octubre!K28+[1]Noviembre!K23+[1]Diciembre!K28</f>
        <v>73842.12000000001</v>
      </c>
      <c r="L24" s="6">
        <f>[1]Enero!L28+[1]Febrero!L28+[1]Marzo!L25+[1]Abril!L23+[1]Mayo!L28+[1]Junio!N28+[1]Julio!L28+[1]Agosto!L28+[1]Septiembre!L28+[1]Octubre!L28+[1]Noviembre!L23+[1]Diciembre!L28</f>
        <v>919945.9600000002</v>
      </c>
      <c r="M24" s="6">
        <f>[1]Enero!M28+[1]Febrero!M28+[1]Marzo!M25+[1]Abril!M23+[1]Julio!M28+[1]Agosto!M28+[1]Septiembre!M28+[1]Octubre!M28+[1]Noviembre!M23+[1]Diciembre!M28</f>
        <v>8949.2099999999991</v>
      </c>
      <c r="N24" s="6">
        <f>[1]Mayo!M28+[1]Junio!P28</f>
        <v>50.25</v>
      </c>
      <c r="O24" s="6">
        <f t="shared" si="0"/>
        <v>928945.42000000016</v>
      </c>
      <c r="P24" s="6">
        <f>[1]Enero!O28+[1]Febrero!O28+[1]Marzo!O25+[1]Abril!O23+[1]Mayo!O28+[1]Junio!R28+[1]Julio!O28+[1]Agosto!O28+[1]Septiembre!O28+[1]Octubre!O28+[1]Noviembre!O23+[1]Diciembre!O28</f>
        <v>980015.28000000014</v>
      </c>
      <c r="Q24" s="6">
        <f>[1]Enero!P28+[1]Febrero!P28+[1]Marzo!P25+[1]Abril!P23+[1]Mayo!P28+[1]Junio!S28+[1]Julio!P28+[1]Agosto!P28+[1]Septiembre!P28+[1]Octubre!P28+[1]Noviembre!P23+[1]Diciembre!P28</f>
        <v>969723.25000000023</v>
      </c>
      <c r="R24" s="6">
        <f>[1]Enero!Q28+[1]Febrero!Q28+[1]Marzo!Q25+[1]Abril!Q23+[1]Mayo!Q28+[1]Junio!T28+[1]Julio!Q28+[1]Agosto!Q28+[1]Septiembre!Q28+[1]Octubre!Q28+[1]Noviembre!Q23+[1]Diciembre!Q28</f>
        <v>6054179</v>
      </c>
      <c r="S24" s="6">
        <f>[1]Enero!R28+[1]Febrero!R28+[1]Marzo!R25+[1]Abril!R23+[1]Mayo!R28+[1]Junio!U28+[1]Julio!R28+[1]Agosto!R28+[1]Septiembre!R28+[1]Octubre!R28+[1]Noviembre!R23+[1]Diciembre!R28</f>
        <v>329076.60760857601</v>
      </c>
      <c r="T24" s="6">
        <f>[1]Enero!S28+[1]Febrero!S28+[1]Marzo!S25+[1]Abril!S23+[1]Mayo!S28+[1]Junio!V28+[1]Julio!S28+[1]Agosto!S28+[1]Septiembre!S28+[1]Octubre!S28+[1]Noviembre!S23+[1]Diciembre!S28</f>
        <v>4479341.7799999993</v>
      </c>
      <c r="U24" s="6">
        <f>[1]Enero!T28+[1]Febrero!T28+[1]Marzo!T25+[1]Abril!T23+[1]Mayo!T28+[1]Junio!W28+[1]Julio!T28+[1]Agosto!T28+[1]Septiembre!T28+[1]Octubre!T28+[1]Noviembre!T23+[1]Diciembre!T28</f>
        <v>379215.32</v>
      </c>
      <c r="V24" s="6">
        <f>[1]Enero!U28+[1]Febrero!U28+[1]Marzo!U25+[1]Abril!U23+[1]Mayo!U28+[1]Junio!X28+[1]Julio!U28+[1]Agosto!U28+[1]Septiembre!U28+[1]Octubre!U28+[1]Noviembre!U23+[1]Diciembre!U28</f>
        <v>3732.8</v>
      </c>
      <c r="W24" s="6">
        <f t="shared" si="1"/>
        <v>72881110.767608553</v>
      </c>
      <c r="X24" s="6">
        <f>[1]Enero!W28+[1]Febrero!W28+[1]Marzo!W25+[1]Abril!W23+[1]Mayo!W28+[1]Junio!Z28+[1]Julio!W28+[1]Agosto!W28+[1]Septiembre!W28+[1]Octubre!W28+[1]Noviembre!W23+[1]Diciembre!W28</f>
        <v>79606.579999999987</v>
      </c>
      <c r="Y24" s="6">
        <f>[1]Enero!X28+[1]Febrero!X28+[1]Marzo!X25+[1]Abril!X23+[1]Mayo!X28+[1]Junio!AA28+[1]Julio!X28+[1]Agosto!X28+[1]Septiembre!X28+[1]Octubre!X28+[1]Noviembre!X23</f>
        <v>39248571.000000007</v>
      </c>
      <c r="Z24" s="6">
        <f>[1]Enero!Y28+[1]Febrero!Y28+[1]Marzo!Y25+[1]Abril!Y23+[1]Mayo!Y28+[1]Junio!AB28+[1]Julio!Y28+[1]Agosto!Y28+[1]Septiembre!Y28+[1]Octubre!Y28+[1]Noviembre!Y23+[1]Diciembre!Y28</f>
        <v>18713695.440000005</v>
      </c>
      <c r="AA24" s="6">
        <f t="shared" si="2"/>
        <v>57962266.440000013</v>
      </c>
      <c r="AB24" s="6">
        <f>[1]Enero!AA28+[1]Febrero!AA28+[1]Marzo!AA25+[1]Abril!AA23+[1]Mayo!AA28+[1]Junio!AD28+[1]Julio!AA28+[1]Agosto!AA28+[1]Septiembre!AA28+[1]Octubre!AA28+[1]Noviembre!AA23+[1]Diciembre!AA28</f>
        <v>11189.12</v>
      </c>
      <c r="AC24" s="6">
        <f t="shared" si="3"/>
        <v>130934172.90760857</v>
      </c>
      <c r="AE24" s="7"/>
    </row>
    <row r="25" spans="1:31" ht="24.95" customHeight="1" x14ac:dyDescent="0.2">
      <c r="A25" s="4">
        <v>13</v>
      </c>
      <c r="B25" s="5" t="s">
        <v>46</v>
      </c>
      <c r="C25" s="6">
        <f>[1]Enero!C29+[1]Febrero!C29+[1]Marzo!C26+[1]Abril!C24+[1]Mayo!C29+[1]Junio!C29+[1]Julio!C29+[1]Agosto!C29+[1]Septiembre!C29+[1]Octubre!C29+[1]Noviembre!C24+[1]Diciembre!C29</f>
        <v>59061220.379999995</v>
      </c>
      <c r="D25" s="6">
        <f>[1]Febrero!D29+[1]Marzo!D26+[1]Mayo!D29+[1]Junio!E29+[1]Julio!D29+[1]Agosto!D29+[1]Septiembre!D29+[1]Octubre!D29+[1]Noviembre!D24+[1]Diciembre!D29</f>
        <v>-552781.21</v>
      </c>
      <c r="E25" s="6">
        <f>[1]Enero!E29+[1]Febrero!E29+[1]Marzo!E26+[1]Abril!E24+[1]Mayo!E29+[1]Junio!F29+[1]Julio!E29+[1]Agosto!E29+[1]Septiembre!E29+[1]Octubre!E29+[1]Noviembre!E24+[1]Diciembre!E29</f>
        <v>21373885.109999996</v>
      </c>
      <c r="F25" s="6">
        <f>[1]Febrero!F29+[1]Marzo!F26+[1]Mayo!F29+[1]Junio!G29+[1]Julio!F29+[1]Agosto!F29+[1]Septiembre!F29+[1]Octubre!F29+[1]Noviembre!F24+[1]Diciembre!F29</f>
        <v>89407.16</v>
      </c>
      <c r="G25" s="6">
        <f>[1]Enero!G29+[1]Febrero!G29+[1]Marzo!G26+[1]Abril!G24+[1]Mayo!G29+[1]Junio!H29+[1]Julio!G29+[1]Agosto!G29+[1]Septiembre!G29+[1]Octubre!G29+[1]Noviembre!G24+[1]Diciembre!G29</f>
        <v>995724.17</v>
      </c>
      <c r="H25" s="6">
        <f>[1]Febrero!H29+[1]Mayo!H29+[1]Junio!J29+[1]Julio!H29+[1]Agosto!H29+[1]Septiembre!H29+[1]Octubre!H29+[1]Noviembre!H24+[1]Diciembre!H29</f>
        <v>-151809.90000000002</v>
      </c>
      <c r="I25" s="6">
        <f>[1]Enero!I29+[1]Febrero!I29+[1]Marzo!I26+[1]Abril!I24+[1]Mayo!I29+[1]Junio!K29+[1]Julio!I29+[1]Agosto!I29+[1]Septiembre!I29+[1]Octubre!I29+[1]Noviembre!I24+[1]Diciembre!I29</f>
        <v>0</v>
      </c>
      <c r="J25" s="6">
        <f>[1]Enero!J29+[1]Febrero!J29+[1]Marzo!J26+[1]Abril!J24+[1]Mayo!J29+[1]Junio!L29+[1]Julio!J29+[1]Agosto!J29+[1]Septiembre!J29+[1]Octubre!J29+[1]Noviembre!J24+[1]Diciembre!J29</f>
        <v>243296.59</v>
      </c>
      <c r="K25" s="6">
        <f>[1]Enero!K29+[1]Febrero!K29+[1]Marzo!K26+[1]Abril!K24+[1]Mayo!K29+[1]Junio!M29+[1]Julio!K29+[1]Agosto!K29+[1]Septiembre!K29+[1]Octubre!K29+[1]Noviembre!K24+[1]Diciembre!K29</f>
        <v>95173.799999999988</v>
      </c>
      <c r="L25" s="6">
        <f>[1]Enero!L29+[1]Febrero!L29+[1]Marzo!L26+[1]Abril!L24+[1]Mayo!L29+[1]Junio!N29+[1]Julio!L29+[1]Agosto!L29+[1]Septiembre!L29+[1]Octubre!L29+[1]Noviembre!L24+[1]Diciembre!L29</f>
        <v>1648831.6</v>
      </c>
      <c r="M25" s="6">
        <f>[1]Enero!M29+[1]Febrero!M29+[1]Marzo!M26+[1]Abril!M24+[1]Julio!M29+[1]Agosto!M29+[1]Septiembre!M29+[1]Octubre!M29+[1]Noviembre!M24+[1]Diciembre!M29</f>
        <v>38836.33</v>
      </c>
      <c r="N25" s="6">
        <f>[1]Mayo!M29+[1]Junio!P29</f>
        <v>201.18</v>
      </c>
      <c r="O25" s="6">
        <f t="shared" si="0"/>
        <v>1687869.11</v>
      </c>
      <c r="P25" s="6">
        <f>[1]Enero!O29+[1]Febrero!O29+[1]Marzo!O26+[1]Abril!O24+[1]Mayo!O29+[1]Junio!R29+[1]Julio!O29+[1]Agosto!O29+[1]Septiembre!O29+[1]Octubre!O29+[1]Noviembre!O24+[1]Diciembre!O29</f>
        <v>1281491.82</v>
      </c>
      <c r="Q25" s="6">
        <f>[1]Enero!P29+[1]Febrero!P29+[1]Marzo!P26+[1]Abril!P24+[1]Mayo!P29+[1]Junio!S29+[1]Julio!P29+[1]Agosto!P29+[1]Septiembre!P29+[1]Octubre!P29+[1]Noviembre!P24+[1]Diciembre!P29</f>
        <v>1731932.87</v>
      </c>
      <c r="R25" s="6">
        <f>[1]Enero!Q29+[1]Febrero!Q29+[1]Marzo!Q26+[1]Abril!Q24+[1]Mayo!Q29+[1]Junio!T29+[1]Julio!Q29+[1]Agosto!Q29+[1]Septiembre!Q29+[1]Octubre!Q29+[1]Noviembre!Q24+[1]Diciembre!Q29</f>
        <v>11382275</v>
      </c>
      <c r="S25" s="6">
        <f>[1]Enero!R29+[1]Febrero!R29+[1]Marzo!R26+[1]Abril!R24+[1]Mayo!R29+[1]Junio!U29+[1]Julio!R29+[1]Agosto!R29+[1]Septiembre!R29+[1]Octubre!R29+[1]Noviembre!R24+[1]Diciembre!R29</f>
        <v>424141.15206614201</v>
      </c>
      <c r="T25" s="6">
        <f>[1]Enero!S29+[1]Febrero!S29+[1]Marzo!S26+[1]Abril!S24+[1]Mayo!S29+[1]Junio!V29+[1]Julio!S29+[1]Agosto!S29+[1]Septiembre!S29+[1]Octubre!S29+[1]Noviembre!S24+[1]Diciembre!S29</f>
        <v>5773181.0899999999</v>
      </c>
      <c r="U25" s="6">
        <f>[1]Enero!T29+[1]Febrero!T29+[1]Marzo!T26+[1]Abril!T24+[1]Mayo!T29+[1]Junio!W29+[1]Julio!T29+[1]Agosto!T29+[1]Septiembre!T29+[1]Octubre!T29+[1]Noviembre!T24+[1]Diciembre!T29</f>
        <v>715513.15000000014</v>
      </c>
      <c r="V25" s="6">
        <f>[1]Enero!U29+[1]Febrero!U29+[1]Marzo!U26+[1]Abril!U24+[1]Mayo!U29+[1]Junio!X29+[1]Julio!U29+[1]Agosto!U29+[1]Septiembre!U29+[1]Octubre!U29+[1]Noviembre!U24+[1]Diciembre!U29</f>
        <v>16410.149999999998</v>
      </c>
      <c r="W25" s="6">
        <f t="shared" si="1"/>
        <v>104166930.44206613</v>
      </c>
      <c r="X25" s="6">
        <f>[1]Enero!W29+[1]Febrero!W29+[1]Marzo!W26+[1]Abril!W24+[1]Mayo!W29+[1]Junio!Z29+[1]Julio!W29+[1]Agosto!W29+[1]Septiembre!W29+[1]Octubre!W29+[1]Noviembre!W24+[1]Diciembre!W29</f>
        <v>0</v>
      </c>
      <c r="Y25" s="6">
        <f>[1]Enero!X29+[1]Febrero!X29+[1]Marzo!X26+[1]Abril!X24+[1]Mayo!X29+[1]Junio!AA29+[1]Julio!X29+[1]Agosto!X29+[1]Septiembre!X29+[1]Octubre!X29+[1]Noviembre!X24</f>
        <v>27295681.999999996</v>
      </c>
      <c r="Z25" s="6">
        <f>[1]Enero!Y29+[1]Febrero!Y29+[1]Marzo!Y26+[1]Abril!Y24+[1]Mayo!Y29+[1]Junio!AB29+[1]Julio!Y29+[1]Agosto!Y29+[1]Septiembre!Y29+[1]Octubre!Y29+[1]Noviembre!Y24+[1]Diciembre!Y29</f>
        <v>33262321.200000007</v>
      </c>
      <c r="AA25" s="6">
        <f t="shared" si="2"/>
        <v>60558003.200000003</v>
      </c>
      <c r="AB25" s="6">
        <f>[1]Enero!AA29+[1]Febrero!AA29+[1]Marzo!AA26+[1]Abril!AA24+[1]Mayo!AA29+[1]Junio!AD29+[1]Julio!AA29+[1]Agosto!AA29+[1]Septiembre!AA29+[1]Octubre!AA29+[1]Noviembre!AA24+[1]Diciembre!AA29</f>
        <v>16066.769999999999</v>
      </c>
      <c r="AC25" s="6">
        <f t="shared" si="3"/>
        <v>164741000.41206613</v>
      </c>
      <c r="AE25" s="7"/>
    </row>
    <row r="26" spans="1:31" ht="24.95" customHeight="1" x14ac:dyDescent="0.2">
      <c r="A26" s="4">
        <v>14</v>
      </c>
      <c r="B26" s="5" t="s">
        <v>47</v>
      </c>
      <c r="C26" s="6">
        <f>[1]Enero!C30+[1]Febrero!C30+[1]Marzo!C27+[1]Abril!C25+[1]Mayo!C30+[1]Junio!C30+[1]Julio!C30+[1]Agosto!C30+[1]Septiembre!C30+[1]Octubre!C30+[1]Noviembre!C25+[1]Diciembre!C30</f>
        <v>29343958.09</v>
      </c>
      <c r="D26" s="6">
        <f>[1]Febrero!D30+[1]Marzo!D27+[1]Mayo!D30+[1]Junio!E30+[1]Julio!D30+[1]Agosto!D30+[1]Septiembre!D30+[1]Octubre!D30+[1]Noviembre!D25+[1]Diciembre!D30</f>
        <v>-361912.33999999997</v>
      </c>
      <c r="E26" s="6">
        <f>[1]Enero!E30+[1]Febrero!E30+[1]Marzo!E27+[1]Abril!E25+[1]Mayo!E30+[1]Junio!F30+[1]Julio!E30+[1]Agosto!E30+[1]Septiembre!E30+[1]Octubre!E30+[1]Noviembre!E25+[1]Diciembre!E30</f>
        <v>9420858.3999999985</v>
      </c>
      <c r="F26" s="6">
        <f>[1]Febrero!F30+[1]Marzo!F27+[1]Mayo!F30+[1]Junio!G30+[1]Julio!F30+[1]Agosto!F30+[1]Septiembre!F30+[1]Octubre!F30+[1]Noviembre!F25+[1]Diciembre!F30</f>
        <v>17181.47</v>
      </c>
      <c r="G26" s="6">
        <f>[1]Enero!G30+[1]Febrero!G30+[1]Marzo!G27+[1]Abril!G25+[1]Mayo!G30+[1]Junio!H30+[1]Julio!G30+[1]Agosto!G30+[1]Septiembre!G30+[1]Octubre!G30+[1]Noviembre!G25+[1]Diciembre!G30</f>
        <v>1720768.75</v>
      </c>
      <c r="H26" s="6">
        <f>[1]Febrero!H30+[1]Mayo!H30+[1]Junio!J30+[1]Julio!H30+[1]Agosto!H30+[1]Septiembre!H30+[1]Octubre!H30+[1]Noviembre!H25+[1]Diciembre!H30</f>
        <v>-151809.90000000002</v>
      </c>
      <c r="I26" s="6">
        <f>[1]Enero!I30+[1]Febrero!I30+[1]Marzo!I27+[1]Abril!I25+[1]Mayo!I30+[1]Junio!K30+[1]Julio!I30+[1]Agosto!I30+[1]Septiembre!I30+[1]Octubre!I30+[1]Noviembre!I25+[1]Diciembre!I30</f>
        <v>0</v>
      </c>
      <c r="J26" s="6">
        <f>[1]Enero!J30+[1]Febrero!J30+[1]Marzo!J27+[1]Abril!J25+[1]Mayo!J30+[1]Junio!L30+[1]Julio!J30+[1]Agosto!J30+[1]Septiembre!J30+[1]Octubre!J30+[1]Noviembre!J25+[1]Diciembre!J30</f>
        <v>156740.72</v>
      </c>
      <c r="K26" s="6">
        <f>[1]Enero!K30+[1]Febrero!K30+[1]Marzo!K27+[1]Abril!K25+[1]Mayo!K30+[1]Junio!M30+[1]Julio!K30+[1]Agosto!K30+[1]Septiembre!K30+[1]Octubre!K30+[1]Noviembre!K25+[1]Diciembre!K30</f>
        <v>61314.600000000013</v>
      </c>
      <c r="L26" s="6">
        <f>[1]Enero!L30+[1]Febrero!L30+[1]Marzo!L27+[1]Abril!L25+[1]Mayo!L30+[1]Junio!N30+[1]Julio!L30+[1]Agosto!L30+[1]Septiembre!L30+[1]Octubre!L30+[1]Noviembre!L25+[1]Diciembre!L30</f>
        <v>311962.60000000003</v>
      </c>
      <c r="M26" s="6">
        <f>[1]Enero!M30+[1]Febrero!M30+[1]Marzo!M27+[1]Abril!M25+[1]Julio!M30+[1]Agosto!M30+[1]Septiembre!M30+[1]Octubre!M30+[1]Noviembre!M25+[1]Diciembre!M30</f>
        <v>1844.74</v>
      </c>
      <c r="N26" s="6">
        <f>[1]Mayo!M30+[1]Junio!P30</f>
        <v>10.73</v>
      </c>
      <c r="O26" s="6">
        <f t="shared" si="0"/>
        <v>313818.07</v>
      </c>
      <c r="P26" s="6">
        <f>[1]Enero!O30+[1]Febrero!O30+[1]Marzo!O27+[1]Abril!O25+[1]Mayo!O30+[1]Junio!R30+[1]Julio!O30+[1]Agosto!O30+[1]Septiembre!O30+[1]Octubre!O30+[1]Noviembre!O25+[1]Diciembre!O30</f>
        <v>373482.14999999991</v>
      </c>
      <c r="Q26" s="6">
        <f>[1]Enero!P30+[1]Febrero!P30+[1]Marzo!P27+[1]Abril!P25+[1]Mayo!P30+[1]Junio!S30+[1]Julio!P30+[1]Agosto!P30+[1]Septiembre!P30+[1]Octubre!P30+[1]Noviembre!P25+[1]Diciembre!P30</f>
        <v>324388.02999999997</v>
      </c>
      <c r="R26" s="6">
        <f>[1]Enero!Q30+[1]Febrero!Q30+[1]Marzo!Q27+[1]Abril!Q25+[1]Mayo!Q30+[1]Junio!T30+[1]Julio!Q30+[1]Agosto!Q30+[1]Septiembre!Q30+[1]Octubre!Q30+[1]Noviembre!Q25+[1]Diciembre!Q30</f>
        <v>2485011</v>
      </c>
      <c r="S26" s="6">
        <f>[1]Enero!R30+[1]Febrero!R30+[1]Marzo!R27+[1]Abril!R25+[1]Mayo!R30+[1]Junio!U30+[1]Julio!R30+[1]Agosto!R30+[1]Septiembre!R30+[1]Octubre!R30+[1]Noviembre!R25+[1]Diciembre!R30</f>
        <v>273247.56089322205</v>
      </c>
      <c r="T26" s="6">
        <f>[1]Enero!S30+[1]Febrero!S30+[1]Marzo!S27+[1]Abril!S25+[1]Mayo!S30+[1]Junio!V30+[1]Julio!S30+[1]Agosto!S30+[1]Septiembre!S30+[1]Octubre!S30+[1]Noviembre!S25+[1]Diciembre!S30</f>
        <v>3719531.29</v>
      </c>
      <c r="U26" s="6">
        <f>[1]Enero!T30+[1]Febrero!T30+[1]Marzo!T27+[1]Abril!T25+[1]Mayo!T30+[1]Junio!W30+[1]Julio!T30+[1]Agosto!T30+[1]Septiembre!T30+[1]Octubre!T30+[1]Noviembre!T25+[1]Diciembre!T30</f>
        <v>137238.29</v>
      </c>
      <c r="V26" s="6">
        <f>[1]Enero!U30+[1]Febrero!U30+[1]Marzo!U27+[1]Abril!U25+[1]Mayo!U30+[1]Junio!X30+[1]Julio!U30+[1]Agosto!U30+[1]Septiembre!U30+[1]Octubre!U30+[1]Noviembre!U25+[1]Diciembre!U30</f>
        <v>764.82</v>
      </c>
      <c r="W26" s="6">
        <f t="shared" si="1"/>
        <v>47834581.00089322</v>
      </c>
      <c r="X26" s="6">
        <f>[1]Enero!W30+[1]Febrero!W30+[1]Marzo!W27+[1]Abril!W25+[1]Mayo!W30+[1]Junio!Z30+[1]Julio!W30+[1]Agosto!W30+[1]Septiembre!W30+[1]Octubre!W30+[1]Noviembre!W25+[1]Diciembre!W30</f>
        <v>89359.910000000018</v>
      </c>
      <c r="Y26" s="6">
        <f>[1]Enero!X30+[1]Febrero!X30+[1]Marzo!X27+[1]Abril!X25+[1]Mayo!X30+[1]Junio!AA30+[1]Julio!X30+[1]Agosto!X30+[1]Septiembre!X30+[1]Octubre!X30+[1]Noviembre!X25</f>
        <v>6880245</v>
      </c>
      <c r="Z26" s="6">
        <f>[1]Enero!Y30+[1]Febrero!Y30+[1]Marzo!Y27+[1]Abril!Y25+[1]Mayo!Y30+[1]Junio!AB30+[1]Julio!Y30+[1]Agosto!Y30+[1]Septiembre!Y30+[1]Octubre!Y30+[1]Noviembre!Y25+[1]Diciembre!Y30</f>
        <v>5671664.7600000016</v>
      </c>
      <c r="AA26" s="6">
        <f t="shared" si="2"/>
        <v>12551909.760000002</v>
      </c>
      <c r="AB26" s="6">
        <f>[1]Enero!AA30+[1]Febrero!AA30+[1]Marzo!AA27+[1]Abril!AA25+[1]Mayo!AA30+[1]Junio!AD30+[1]Julio!AA30+[1]Agosto!AA30+[1]Septiembre!AA30+[1]Octubre!AA30+[1]Noviembre!AA25+[1]Diciembre!AA30</f>
        <v>15726.07</v>
      </c>
      <c r="AC26" s="6">
        <f t="shared" si="3"/>
        <v>60491576.740893222</v>
      </c>
      <c r="AE26" s="7"/>
    </row>
    <row r="27" spans="1:31" ht="24.95" customHeight="1" x14ac:dyDescent="0.2">
      <c r="A27" s="4">
        <v>15</v>
      </c>
      <c r="B27" s="5" t="s">
        <v>48</v>
      </c>
      <c r="C27" s="6">
        <f>[1]Enero!C31+[1]Febrero!C31+[1]Marzo!C28+[1]Abril!C26+[1]Mayo!C31+[1]Junio!C31+[1]Julio!C31+[1]Agosto!C31+[1]Septiembre!C31+[1]Octubre!C31+[1]Noviembre!C26+[1]Diciembre!C31</f>
        <v>37615068.289999992</v>
      </c>
      <c r="D27" s="6">
        <f>[1]Febrero!D31+[1]Marzo!D28+[1]Mayo!D31+[1]Junio!E31+[1]Julio!D31+[1]Agosto!D31+[1]Septiembre!D31+[1]Octubre!D31+[1]Noviembre!D26+[1]Diciembre!D31</f>
        <v>-394448.54</v>
      </c>
      <c r="E27" s="6">
        <f>[1]Enero!E31+[1]Febrero!E31+[1]Marzo!E28+[1]Abril!E26+[1]Mayo!E31+[1]Junio!F31+[1]Julio!E31+[1]Agosto!E31+[1]Septiembre!E31+[1]Octubre!E31+[1]Noviembre!E26+[1]Diciembre!E31</f>
        <v>12769306.380000001</v>
      </c>
      <c r="F27" s="6">
        <f>[1]Febrero!F31+[1]Marzo!F28+[1]Mayo!F31+[1]Junio!G31+[1]Julio!F31+[1]Agosto!F31+[1]Septiembre!F31+[1]Octubre!F31+[1]Noviembre!F26+[1]Diciembre!F31</f>
        <v>50606.009999999995</v>
      </c>
      <c r="G27" s="6">
        <f>[1]Enero!G31+[1]Febrero!G31+[1]Marzo!G28+[1]Abril!G26+[1]Mayo!G31+[1]Junio!H31+[1]Julio!G31+[1]Agosto!G31+[1]Septiembre!G31+[1]Octubre!G31+[1]Noviembre!G26+[1]Diciembre!G31</f>
        <v>1399847.38</v>
      </c>
      <c r="H27" s="6">
        <f>[1]Febrero!H31+[1]Mayo!H31+[1]Junio!J31+[1]Julio!H31+[1]Agosto!H31+[1]Septiembre!H31+[1]Octubre!H31+[1]Noviembre!H26+[1]Diciembre!H31</f>
        <v>-151809.90000000002</v>
      </c>
      <c r="I27" s="6">
        <f>[1]Enero!I31+[1]Febrero!I31+[1]Marzo!I28+[1]Abril!I26+[1]Mayo!I31+[1]Junio!K31+[1]Julio!I31+[1]Agosto!I31+[1]Septiembre!I31+[1]Octubre!I31+[1]Noviembre!I26+[1]Diciembre!I31</f>
        <v>0</v>
      </c>
      <c r="J27" s="6">
        <f>[1]Enero!J31+[1]Febrero!J31+[1]Marzo!J28+[1]Abril!J26+[1]Mayo!J31+[1]Junio!L31+[1]Julio!J31+[1]Agosto!J31+[1]Septiembre!J31+[1]Octubre!J31+[1]Noviembre!J26+[1]Diciembre!J31</f>
        <v>186656.8</v>
      </c>
      <c r="K27" s="6">
        <f>[1]Enero!K31+[1]Febrero!K31+[1]Marzo!K28+[1]Abril!K26+[1]Mayo!K31+[1]Junio!M31+[1]Julio!K31+[1]Agosto!K31+[1]Septiembre!K31+[1]Octubre!K31+[1]Noviembre!K26+[1]Diciembre!K31</f>
        <v>73017.24000000002</v>
      </c>
      <c r="L27" s="6">
        <f>[1]Enero!L31+[1]Febrero!L31+[1]Marzo!L28+[1]Abril!L26+[1]Mayo!L31+[1]Junio!N31+[1]Julio!L31+[1]Agosto!L31+[1]Septiembre!L31+[1]Octubre!L31+[1]Noviembre!L26+[1]Diciembre!L31</f>
        <v>950103.72000000009</v>
      </c>
      <c r="M27" s="6">
        <f>[1]Enero!M31+[1]Febrero!M31+[1]Marzo!M28+[1]Abril!M26+[1]Julio!M31+[1]Agosto!M31+[1]Septiembre!M31+[1]Octubre!M31+[1]Noviembre!M26+[1]Diciembre!M31</f>
        <v>14394.56</v>
      </c>
      <c r="N27" s="6">
        <f>[1]Mayo!M31+[1]Junio!P31</f>
        <v>79.84</v>
      </c>
      <c r="O27" s="6">
        <f t="shared" si="0"/>
        <v>964578.12000000011</v>
      </c>
      <c r="P27" s="6">
        <f>[1]Enero!O31+[1]Febrero!O31+[1]Marzo!O28+[1]Abril!O26+[1]Mayo!O31+[1]Junio!R31+[1]Julio!O31+[1]Agosto!O31+[1]Septiembre!O31+[1]Octubre!O31+[1]Noviembre!O26+[1]Diciembre!O31</f>
        <v>867312.95</v>
      </c>
      <c r="Q27" s="6">
        <f>[1]Enero!P31+[1]Febrero!P31+[1]Marzo!P28+[1]Abril!P26+[1]Mayo!P31+[1]Junio!S31+[1]Julio!P31+[1]Agosto!P31+[1]Septiembre!P31+[1]Octubre!P31+[1]Noviembre!P26+[1]Diciembre!P31</f>
        <v>989701.83</v>
      </c>
      <c r="R27" s="6">
        <f>[1]Enero!Q31+[1]Febrero!Q31+[1]Marzo!Q28+[1]Abril!Q26+[1]Mayo!Q31+[1]Junio!T31+[1]Julio!Q31+[1]Agosto!Q31+[1]Septiembre!Q31+[1]Octubre!Q31+[1]Noviembre!Q26+[1]Diciembre!Q31</f>
        <v>10740789</v>
      </c>
      <c r="S27" s="6">
        <f>[1]Enero!R31+[1]Febrero!R31+[1]Marzo!R28+[1]Abril!R26+[1]Mayo!R31+[1]Junio!U31+[1]Julio!R31+[1]Agosto!R31+[1]Septiembre!R31+[1]Octubre!R31+[1]Noviembre!R26+[1]Diciembre!R31</f>
        <v>325400.49733081198</v>
      </c>
      <c r="T27" s="6">
        <f>[1]Enero!S31+[1]Febrero!S31+[1]Marzo!S28+[1]Abril!S26+[1]Mayo!S31+[1]Junio!V31+[1]Julio!S31+[1]Agosto!S31+[1]Septiembre!S31+[1]Octubre!S31+[1]Noviembre!S26+[1]Diciembre!S31</f>
        <v>4427984.9000000004</v>
      </c>
      <c r="U27" s="6">
        <f>[1]Enero!T31+[1]Febrero!T31+[1]Marzo!T28+[1]Abril!T26+[1]Mayo!T31+[1]Junio!W31+[1]Julio!T31+[1]Agosto!T31+[1]Septiembre!T31+[1]Octubre!T31+[1]Noviembre!T26+[1]Diciembre!T31</f>
        <v>404621.27999999997</v>
      </c>
      <c r="V27" s="6">
        <f>[1]Enero!U31+[1]Febrero!U31+[1]Marzo!U28+[1]Abril!U26+[1]Mayo!U31+[1]Junio!X31+[1]Julio!U31+[1]Agosto!U31+[1]Septiembre!U31+[1]Octubre!U31+[1]Noviembre!U26+[1]Diciembre!U31</f>
        <v>6016.4600000000009</v>
      </c>
      <c r="W27" s="6">
        <f t="shared" si="1"/>
        <v>70274648.697330803</v>
      </c>
      <c r="X27" s="6">
        <f>[1]Enero!W31+[1]Febrero!W31+[1]Marzo!W28+[1]Abril!W26+[1]Mayo!W31+[1]Junio!Z31+[1]Julio!W31+[1]Agosto!W31+[1]Septiembre!W31+[1]Octubre!W31+[1]Noviembre!W26+[1]Diciembre!W31</f>
        <v>497099.22000000003</v>
      </c>
      <c r="Y27" s="6">
        <f>[1]Enero!X31+[1]Febrero!X31+[1]Marzo!X28+[1]Abril!X26+[1]Mayo!X31+[1]Junio!AA31+[1]Julio!X31+[1]Agosto!X31+[1]Septiembre!X31+[1]Octubre!X31+[1]Noviembre!X26</f>
        <v>24160896.000000004</v>
      </c>
      <c r="Z27" s="6">
        <f>[1]Enero!Y31+[1]Febrero!Y31+[1]Marzo!Y28+[1]Abril!Y26+[1]Mayo!Y31+[1]Junio!AB31+[1]Julio!Y31+[1]Agosto!Y31+[1]Septiembre!Y31+[1]Octubre!Y31+[1]Noviembre!Y26+[1]Diciembre!Y31</f>
        <v>17756190.84</v>
      </c>
      <c r="AA27" s="6">
        <f t="shared" si="2"/>
        <v>41917086.840000004</v>
      </c>
      <c r="AB27" s="6">
        <f>[1]Enero!AA31+[1]Febrero!AA31+[1]Marzo!AA28+[1]Abril!AA26+[1]Mayo!AA31+[1]Junio!AD31+[1]Julio!AA31+[1]Agosto!AA31+[1]Septiembre!AA31+[1]Octubre!AA31+[1]Noviembre!AA26+[1]Diciembre!AA31</f>
        <v>10829.12</v>
      </c>
      <c r="AC27" s="6">
        <f t="shared" si="3"/>
        <v>112699663.87733081</v>
      </c>
      <c r="AE27" s="7"/>
    </row>
    <row r="28" spans="1:31" ht="24.95" customHeight="1" x14ac:dyDescent="0.2">
      <c r="A28" s="4">
        <v>16</v>
      </c>
      <c r="B28" s="5" t="s">
        <v>49</v>
      </c>
      <c r="C28" s="6">
        <f>[1]Enero!C32+[1]Febrero!C32+[1]Marzo!C29+[1]Abril!C27+[1]Mayo!C32+[1]Junio!C32+[1]Julio!C32+[1]Agosto!C32+[1]Septiembre!C32+[1]Octubre!C32+[1]Noviembre!C27+[1]Diciembre!C32</f>
        <v>103022575.36</v>
      </c>
      <c r="D28" s="6">
        <f>[1]Febrero!D32+[1]Marzo!D29+[1]Mayo!D32+[1]Junio!E32+[1]Julio!D32+[1]Agosto!D32+[1]Septiembre!D32+[1]Octubre!D32+[1]Noviembre!D27+[1]Diciembre!D32</f>
        <v>-828496.4</v>
      </c>
      <c r="E28" s="6">
        <f>[1]Enero!E32+[1]Febrero!E32+[1]Marzo!E29+[1]Abril!E27+[1]Mayo!E32+[1]Junio!F32+[1]Julio!E32+[1]Agosto!E32+[1]Septiembre!E32+[1]Octubre!E32+[1]Noviembre!E27+[1]Diciembre!E32</f>
        <v>46546075.810000002</v>
      </c>
      <c r="F28" s="6">
        <f>[1]Febrero!F32+[1]Marzo!F29+[1]Mayo!F32+[1]Junio!G32+[1]Julio!F32+[1]Agosto!F32+[1]Septiembre!F32+[1]Octubre!F32+[1]Noviembre!F27+[1]Diciembre!F32</f>
        <v>202819.19999999998</v>
      </c>
      <c r="G28" s="6">
        <f>[1]Enero!G32+[1]Febrero!G32+[1]Marzo!G29+[1]Abril!G27+[1]Mayo!G32+[1]Junio!H32+[1]Julio!G32+[1]Agosto!G32+[1]Septiembre!G32+[1]Octubre!G32+[1]Noviembre!G27+[1]Diciembre!G32</f>
        <v>730270.69</v>
      </c>
      <c r="H28" s="6">
        <f>[1]Febrero!H32+[1]Mayo!H32+[1]Junio!J32+[1]Julio!H32+[1]Agosto!H32+[1]Septiembre!H32+[1]Octubre!H32+[1]Noviembre!H27+[1]Diciembre!H32</f>
        <v>-151809.90000000002</v>
      </c>
      <c r="I28" s="6">
        <f>[1]Enero!I32+[1]Febrero!I32+[1]Marzo!I29+[1]Abril!I27+[1]Mayo!I32+[1]Junio!K32+[1]Julio!I32+[1]Agosto!I32+[1]Septiembre!I32+[1]Octubre!I32+[1]Noviembre!I27+[1]Diciembre!I32</f>
        <v>0</v>
      </c>
      <c r="J28" s="6">
        <f>[1]Enero!J32+[1]Febrero!J32+[1]Marzo!J29+[1]Abril!J27+[1]Mayo!J32+[1]Junio!L32+[1]Julio!J32+[1]Agosto!J32+[1]Septiembre!J32+[1]Octubre!J32+[1]Noviembre!J27+[1]Diciembre!J32</f>
        <v>395894.39999999991</v>
      </c>
      <c r="K28" s="6">
        <f>[1]Enero!K32+[1]Febrero!K32+[1]Marzo!K29+[1]Abril!K27+[1]Mayo!K32+[1]Junio!M32+[1]Julio!K32+[1]Agosto!K32+[1]Septiembre!K32+[1]Octubre!K32+[1]Noviembre!K27+[1]Diciembre!K32</f>
        <v>154867.79999999996</v>
      </c>
      <c r="L28" s="6">
        <f>[1]Enero!L32+[1]Febrero!L32+[1]Marzo!L29+[1]Abril!L27+[1]Mayo!L32+[1]Junio!N32+[1]Julio!L32+[1]Agosto!L32+[1]Septiembre!L32+[1]Octubre!L32+[1]Noviembre!L27+[1]Diciembre!L32</f>
        <v>3731170.7200000007</v>
      </c>
      <c r="M28" s="6">
        <f>[1]Enero!M32+[1]Febrero!M32+[1]Marzo!M29+[1]Abril!M27+[1]Julio!M32+[1]Agosto!M32+[1]Septiembre!M32+[1]Octubre!M32+[1]Noviembre!M27+[1]Diciembre!M32</f>
        <v>211313.29</v>
      </c>
      <c r="N28" s="6">
        <f>[1]Mayo!M32+[1]Junio!P32</f>
        <v>1133.78</v>
      </c>
      <c r="O28" s="6">
        <f t="shared" si="0"/>
        <v>3943617.7900000005</v>
      </c>
      <c r="P28" s="6">
        <f>[1]Enero!O32+[1]Febrero!O32+[1]Marzo!O29+[1]Abril!O27+[1]Mayo!O32+[1]Junio!R32+[1]Julio!O32+[1]Agosto!O32+[1]Septiembre!O32+[1]Octubre!O32+[1]Noviembre!O27+[1]Diciembre!O32</f>
        <v>3211417.62</v>
      </c>
      <c r="Q28" s="6">
        <f>[1]Enero!P32+[1]Febrero!P32+[1]Marzo!P29+[1]Abril!P27+[1]Mayo!P32+[1]Junio!S32+[1]Julio!P32+[1]Agosto!P32+[1]Septiembre!P32+[1]Octubre!P32+[1]Noviembre!P27+[1]Diciembre!P32</f>
        <v>3888064.53</v>
      </c>
      <c r="R28" s="6">
        <f>[1]Enero!Q32+[1]Febrero!Q32+[1]Marzo!Q29+[1]Abril!Q27+[1]Mayo!Q32+[1]Junio!T32+[1]Julio!Q32+[1]Agosto!Q32+[1]Septiembre!Q32+[1]Octubre!Q32+[1]Noviembre!Q27+[1]Diciembre!Q32</f>
        <v>12846516</v>
      </c>
      <c r="S28" s="6">
        <f>[1]Enero!R32+[1]Febrero!R32+[1]Marzo!R29+[1]Abril!R27+[1]Mayo!R32+[1]Junio!U32+[1]Julio!R32+[1]Agosto!R32+[1]Septiembre!R32+[1]Octubre!R32+[1]Noviembre!R27+[1]Diciembre!R32</f>
        <v>690166.34342620603</v>
      </c>
      <c r="T28" s="6">
        <f>[1]Enero!S32+[1]Febrero!S32+[1]Marzo!S29+[1]Abril!S27+[1]Mayo!S32+[1]Junio!V32+[1]Julio!S32+[1]Agosto!S32+[1]Septiembre!S32+[1]Octubre!S32+[1]Noviembre!S27+[1]Diciembre!S32</f>
        <v>9391319.2599999998</v>
      </c>
      <c r="U28" s="6">
        <f>[1]Enero!T32+[1]Febrero!T32+[1]Marzo!T29+[1]Abril!T27+[1]Mayo!T32+[1]Junio!W32+[1]Julio!T32+[1]Agosto!T32+[1]Septiembre!T32+[1]Octubre!T32+[1]Noviembre!T27+[1]Diciembre!T32</f>
        <v>1622412.98</v>
      </c>
      <c r="V28" s="6">
        <f>[1]Enero!U32+[1]Febrero!U32+[1]Marzo!U29+[1]Abril!U27+[1]Mayo!U32+[1]Junio!X32+[1]Julio!U32+[1]Agosto!U32+[1]Septiembre!U32+[1]Octubre!U32+[1]Noviembre!U27+[1]Diciembre!U32</f>
        <v>88800.650000000009</v>
      </c>
      <c r="W28" s="6">
        <f t="shared" si="1"/>
        <v>185754512.13342616</v>
      </c>
      <c r="X28" s="6">
        <f>[1]Enero!W32+[1]Febrero!W32+[1]Marzo!W29+[1]Abril!W27+[1]Mayo!W32+[1]Junio!Z32+[1]Julio!W32+[1]Agosto!W32+[1]Septiembre!W32+[1]Octubre!W32+[1]Noviembre!W27+[1]Diciembre!W32</f>
        <v>4147974.05</v>
      </c>
      <c r="Y28" s="6">
        <f>[1]Enero!X32+[1]Febrero!X32+[1]Marzo!X29+[1]Abril!X27+[1]Mayo!X32+[1]Junio!AA32+[1]Julio!X32+[1]Agosto!X32+[1]Septiembre!X32+[1]Octubre!X32+[1]Noviembre!X27</f>
        <v>60004028.899999999</v>
      </c>
      <c r="Z28" s="6">
        <f>[1]Enero!Y32+[1]Febrero!Y32+[1]Marzo!Y29+[1]Abril!Y27+[1]Mayo!Y32+[1]Junio!AB32+[1]Julio!Y32+[1]Agosto!Y32+[1]Septiembre!Y32+[1]Octubre!Y32+[1]Noviembre!Y27+[1]Diciembre!Y32</f>
        <v>73983498</v>
      </c>
      <c r="AA28" s="6">
        <f t="shared" si="2"/>
        <v>133987526.90000001</v>
      </c>
      <c r="AB28" s="6">
        <f>[1]Enero!AA32+[1]Febrero!AA32+[1]Marzo!AA29+[1]Abril!AA27+[1]Mayo!AA32+[1]Junio!AD32+[1]Julio!AA32+[1]Agosto!AA32+[1]Septiembre!AA32+[1]Octubre!AA32+[1]Noviembre!AA27+[1]Diciembre!AA32</f>
        <v>29105.919999999995</v>
      </c>
      <c r="AC28" s="6">
        <f t="shared" si="3"/>
        <v>323919119.00342619</v>
      </c>
      <c r="AE28" s="7"/>
    </row>
    <row r="29" spans="1:31" ht="24.95" customHeight="1" x14ac:dyDescent="0.2">
      <c r="A29" s="4">
        <v>17</v>
      </c>
      <c r="B29" s="5" t="s">
        <v>50</v>
      </c>
      <c r="C29" s="6">
        <f>[1]Enero!C33+[1]Febrero!C33+[1]Marzo!C30+[1]Abril!C28+[1]Mayo!C33+[1]Junio!C33+[1]Julio!C33+[1]Agosto!C33+[1]Septiembre!C33+[1]Octubre!C33+[1]Noviembre!C28+[1]Diciembre!C33</f>
        <v>46455318.350000001</v>
      </c>
      <c r="D29" s="6">
        <f>[1]Febrero!D33+[1]Marzo!D30+[1]Mayo!D33+[1]Junio!E33+[1]Julio!D33+[1]Agosto!D33+[1]Septiembre!D33+[1]Octubre!D33+[1]Noviembre!D28+[1]Diciembre!D33</f>
        <v>-422643.77999999997</v>
      </c>
      <c r="E29" s="6">
        <f>[1]Enero!E33+[1]Febrero!E33+[1]Marzo!E30+[1]Abril!E28+[1]Mayo!E33+[1]Junio!F33+[1]Julio!E33+[1]Agosto!E33+[1]Septiembre!E33+[1]Octubre!E33+[1]Noviembre!E28+[1]Diciembre!E33</f>
        <v>16064944.029999999</v>
      </c>
      <c r="F29" s="6">
        <f>[1]Febrero!F33+[1]Marzo!F30+[1]Mayo!F33+[1]Junio!G33+[1]Julio!F33+[1]Agosto!F33+[1]Septiembre!F33+[1]Octubre!F33+[1]Noviembre!F28+[1]Diciembre!F33</f>
        <v>76215.789999999994</v>
      </c>
      <c r="G29" s="6">
        <f>[1]Enero!G33+[1]Febrero!G33+[1]Marzo!G30+[1]Abril!G28+[1]Mayo!G33+[1]Junio!H33+[1]Julio!G33+[1]Agosto!G33+[1]Septiembre!G33+[1]Octubre!G33+[1]Noviembre!G28+[1]Diciembre!G33</f>
        <v>1201747.7699999998</v>
      </c>
      <c r="H29" s="6">
        <f>[1]Febrero!H33+[1]Mayo!H33+[1]Junio!J33+[1]Julio!H33+[1]Agosto!H33+[1]Septiembre!H33+[1]Octubre!H33+[1]Noviembre!H28+[1]Diciembre!H33</f>
        <v>-151809.90000000002</v>
      </c>
      <c r="I29" s="6">
        <f>[1]Enero!I33+[1]Febrero!I33+[1]Marzo!I30+[1]Abril!I28+[1]Mayo!I33+[1]Junio!K33+[1]Julio!I33+[1]Agosto!I33+[1]Septiembre!I33+[1]Octubre!I33+[1]Noviembre!I28+[1]Diciembre!I33</f>
        <v>0</v>
      </c>
      <c r="J29" s="6">
        <f>[1]Enero!J33+[1]Febrero!J33+[1]Marzo!J30+[1]Abril!J28+[1]Mayo!J33+[1]Junio!L33+[1]Julio!J33+[1]Agosto!J33+[1]Septiembre!J33+[1]Octubre!J33+[1]Noviembre!J28+[1]Diciembre!J33</f>
        <v>225222.44</v>
      </c>
      <c r="K29" s="6">
        <f>[1]Enero!K33+[1]Febrero!K33+[1]Marzo!K30+[1]Abril!K28+[1]Mayo!K33+[1]Junio!M33+[1]Julio!K33+[1]Agosto!K33+[1]Septiembre!K33+[1]Octubre!K33+[1]Noviembre!K28+[1]Diciembre!K33</f>
        <v>88103.520000000019</v>
      </c>
      <c r="L29" s="6">
        <f>[1]Enero!L33+[1]Febrero!L33+[1]Marzo!L30+[1]Abril!L28+[1]Mayo!L33+[1]Junio!N33+[1]Julio!L33+[1]Agosto!L33+[1]Septiembre!L33+[1]Octubre!L33+[1]Noviembre!L28+[1]Diciembre!L33</f>
        <v>1633185.3199999998</v>
      </c>
      <c r="M29" s="6">
        <f>[1]Enero!M33+[1]Febrero!M33+[1]Marzo!M30+[1]Abril!M28+[1]Julio!M33+[1]Agosto!M33+[1]Septiembre!M33+[1]Octubre!M33+[1]Noviembre!M28+[1]Diciembre!M33</f>
        <v>23173.72</v>
      </c>
      <c r="N29" s="6">
        <f>[1]Mayo!M33+[1]Junio!P33</f>
        <v>131.29</v>
      </c>
      <c r="O29" s="6">
        <f t="shared" si="0"/>
        <v>1656490.3299999998</v>
      </c>
      <c r="P29" s="6">
        <f>[1]Enero!O33+[1]Febrero!O33+[1]Marzo!O30+[1]Abril!O28+[1]Mayo!O33+[1]Junio!R33+[1]Julio!O33+[1]Agosto!O33+[1]Septiembre!O33+[1]Octubre!O33+[1]Noviembre!O28+[1]Diciembre!O33</f>
        <v>1701242.11</v>
      </c>
      <c r="Q29" s="6">
        <f>[1]Enero!P33+[1]Febrero!P33+[1]Marzo!P30+[1]Abril!P28+[1]Mayo!P33+[1]Junio!S33+[1]Julio!P33+[1]Agosto!P33+[1]Septiembre!P33+[1]Octubre!P33+[1]Noviembre!P28+[1]Diciembre!P33</f>
        <v>1698209.0299999998</v>
      </c>
      <c r="R29" s="6">
        <f>[1]Enero!Q33+[1]Febrero!Q33+[1]Marzo!Q30+[1]Abril!Q28+[1]Mayo!Q33+[1]Junio!T33+[1]Julio!Q33+[1]Agosto!Q33+[1]Septiembre!Q33+[1]Octubre!Q33+[1]Noviembre!Q28+[1]Diciembre!Q33</f>
        <v>3723021</v>
      </c>
      <c r="S29" s="6">
        <f>[1]Enero!R33+[1]Febrero!R33+[1]Marzo!R30+[1]Abril!R28+[1]Mayo!R33+[1]Junio!U33+[1]Julio!R33+[1]Agosto!R33+[1]Septiembre!R33+[1]Octubre!R33+[1]Noviembre!R28+[1]Diciembre!R33</f>
        <v>392632.32923532999</v>
      </c>
      <c r="T29" s="6">
        <f>[1]Enero!S33+[1]Febrero!S33+[1]Marzo!S30+[1]Abril!S28+[1]Mayo!S33+[1]Junio!V33+[1]Julio!S33+[1]Agosto!S33+[1]Septiembre!S33+[1]Octubre!S33+[1]Noviembre!S28+[1]Diciembre!S33</f>
        <v>5340719.87</v>
      </c>
      <c r="U29" s="6">
        <f>[1]Enero!T33+[1]Febrero!T33+[1]Marzo!T30+[1]Abril!T28+[1]Mayo!T33+[1]Junio!W33+[1]Julio!T33+[1]Agosto!T33+[1]Septiembre!T33+[1]Octubre!T33+[1]Noviembre!T28+[1]Diciembre!T33</f>
        <v>609062.03</v>
      </c>
      <c r="V29" s="6">
        <f>[1]Enero!U33+[1]Febrero!U33+[1]Marzo!U30+[1]Abril!U28+[1]Mayo!U33+[1]Junio!X33+[1]Julio!U33+[1]Agosto!U33+[1]Septiembre!U33+[1]Octubre!U33+[1]Noviembre!U28+[1]Diciembre!U33</f>
        <v>9651.42</v>
      </c>
      <c r="W29" s="6">
        <f t="shared" si="1"/>
        <v>78668126.339235336</v>
      </c>
      <c r="X29" s="6">
        <f>[1]Enero!W33+[1]Febrero!W33+[1]Marzo!W30+[1]Abril!W28+[1]Mayo!W33+[1]Junio!Z33+[1]Julio!W33+[1]Agosto!W33+[1]Septiembre!W33+[1]Octubre!W33+[1]Noviembre!W28+[1]Diciembre!W33</f>
        <v>0</v>
      </c>
      <c r="Y29" s="6">
        <f>[1]Enero!X33+[1]Febrero!X33+[1]Marzo!X30+[1]Abril!X28+[1]Mayo!X33+[1]Junio!AA33+[1]Julio!X33+[1]Agosto!X33+[1]Septiembre!X33+[1]Octubre!X33+[1]Noviembre!X28</f>
        <v>28312876.000000007</v>
      </c>
      <c r="Z29" s="6">
        <f>[1]Enero!Y33+[1]Febrero!Y33+[1]Marzo!Y30+[1]Abril!Y28+[1]Mayo!Y33+[1]Junio!AB33+[1]Julio!Y33+[1]Agosto!Y33+[1]Septiembre!Y33+[1]Octubre!Y33+[1]Noviembre!Y28+[1]Diciembre!Y33</f>
        <v>30039629.639999997</v>
      </c>
      <c r="AA29" s="6">
        <f t="shared" si="2"/>
        <v>58352505.640000001</v>
      </c>
      <c r="AB29" s="6">
        <f>[1]Enero!AA33+[1]Febrero!AA33+[1]Marzo!AA30+[1]Abril!AA28+[1]Mayo!AA33+[1]Junio!AD33+[1]Julio!AA33+[1]Agosto!AA33+[1]Septiembre!AA33+[1]Octubre!AA33+[1]Noviembre!AA28+[1]Diciembre!AA33</f>
        <v>4584.75</v>
      </c>
      <c r="AC29" s="6">
        <f t="shared" si="3"/>
        <v>137025216.72923535</v>
      </c>
      <c r="AE29" s="7"/>
    </row>
    <row r="30" spans="1:31" ht="24.95" customHeight="1" x14ac:dyDescent="0.2">
      <c r="A30" s="4">
        <v>18</v>
      </c>
      <c r="B30" s="5" t="s">
        <v>51</v>
      </c>
      <c r="C30" s="6">
        <f>[1]Enero!C34+[1]Febrero!C34+[1]Marzo!C31+[1]Abril!C29+[1]Mayo!C34+[1]Junio!C34+[1]Julio!C34+[1]Agosto!C34+[1]Septiembre!C34+[1]Octubre!C34+[1]Noviembre!C29+[1]Diciembre!C34</f>
        <v>454292188.16000003</v>
      </c>
      <c r="D30" s="6">
        <f>[1]Febrero!D34+[1]Marzo!D31+[1]Mayo!D34+[1]Junio!E34+[1]Julio!D34+[1]Agosto!D34+[1]Septiembre!D34+[1]Octubre!D34+[1]Noviembre!D29+[1]Diciembre!D34</f>
        <v>-2907487.5900000003</v>
      </c>
      <c r="E30" s="6">
        <f>[1]Enero!E34+[1]Febrero!E34+[1]Marzo!E31+[1]Abril!E29+[1]Mayo!E34+[1]Junio!F34+[1]Julio!E34+[1]Agosto!E34+[1]Septiembre!E34+[1]Octubre!E34+[1]Noviembre!E29+[1]Diciembre!E34</f>
        <v>185250773.28</v>
      </c>
      <c r="F30" s="6">
        <f>[1]Febrero!F34+[1]Marzo!F31+[1]Mayo!F34+[1]Junio!G34+[1]Julio!F34+[1]Agosto!F34+[1]Septiembre!F34+[1]Octubre!F34+[1]Noviembre!F29+[1]Diciembre!F34</f>
        <v>1376956.28</v>
      </c>
      <c r="G30" s="6">
        <f>[1]Enero!G34+[1]Febrero!G34+[1]Marzo!G31+[1]Abril!G29+[1]Mayo!G34+[1]Junio!H34+[1]Julio!G34+[1]Agosto!G34+[1]Septiembre!G34+[1]Octubre!G34+[1]Noviembre!G29+[1]Diciembre!G34</f>
        <v>466798.22000000009</v>
      </c>
      <c r="H30" s="6">
        <f>[1]Febrero!H34+[1]Mayo!H34+[1]Junio!J34+[1]Julio!H34+[1]Agosto!H34+[1]Septiembre!H34+[1]Octubre!H34+[1]Noviembre!H29+[1]Diciembre!H34</f>
        <v>-151809.90000000002</v>
      </c>
      <c r="I30" s="6">
        <f>[1]Enero!I34+[1]Febrero!I34+[1]Marzo!I31+[1]Abril!I29+[1]Mayo!I34+[1]Junio!K34+[1]Julio!I34+[1]Agosto!I34+[1]Septiembre!I34+[1]Octubre!I34+[1]Noviembre!I29+[1]Diciembre!I34</f>
        <v>0</v>
      </c>
      <c r="J30" s="6">
        <f>[1]Enero!J34+[1]Febrero!J34+[1]Marzo!J31+[1]Abril!J29+[1]Mayo!J34+[1]Junio!L34+[1]Julio!J34+[1]Agosto!J34+[1]Septiembre!J34+[1]Octubre!J34+[1]Noviembre!J29+[1]Diciembre!J34</f>
        <v>1347394.67</v>
      </c>
      <c r="K30" s="6">
        <f>[1]Enero!K34+[1]Febrero!K34+[1]Marzo!K31+[1]Abril!K29+[1]Mayo!K34+[1]Junio!M34+[1]Julio!K34+[1]Agosto!K34+[1]Septiembre!K34+[1]Octubre!K34+[1]Noviembre!K29+[1]Diciembre!K34</f>
        <v>527079.96000000008</v>
      </c>
      <c r="L30" s="6">
        <f>[1]Enero!L34+[1]Febrero!L34+[1]Marzo!L31+[1]Abril!L29+[1]Mayo!L34+[1]Junio!N34+[1]Julio!L34+[1]Agosto!L34+[1]Septiembre!L34+[1]Octubre!L34+[1]Noviembre!L29+[1]Diciembre!L34</f>
        <v>17437745.890000001</v>
      </c>
      <c r="M30" s="6">
        <f>[1]Enero!M34+[1]Febrero!M34+[1]Marzo!M31+[1]Abril!M29+[1]Julio!M34+[1]Agosto!M34+[1]Septiembre!M34+[1]Octubre!M34+[1]Noviembre!M29+[1]Diciembre!M34</f>
        <v>14485869.000000002</v>
      </c>
      <c r="N30" s="6">
        <f>[1]Mayo!M34+[1]Junio!P34</f>
        <v>101754.05</v>
      </c>
      <c r="O30" s="6">
        <f t="shared" si="0"/>
        <v>32025368.940000001</v>
      </c>
      <c r="P30" s="6">
        <f>[1]Enero!O34+[1]Febrero!O34+[1]Marzo!O31+[1]Abril!O29+[1]Mayo!O34+[1]Junio!R34+[1]Julio!O34+[1]Agosto!O34+[1]Septiembre!O34+[1]Octubre!O34+[1]Noviembre!O29+[1]Diciembre!O34</f>
        <v>10901532.029999999</v>
      </c>
      <c r="Q30" s="6">
        <f>[1]Enero!P34+[1]Febrero!P34+[1]Marzo!P31+[1]Abril!P29+[1]Mayo!P34+[1]Junio!S34+[1]Julio!P34+[1]Agosto!P34+[1]Septiembre!P34+[1]Octubre!P34+[1]Noviembre!P29+[1]Diciembre!P34</f>
        <v>15631199.9</v>
      </c>
      <c r="R30" s="6">
        <f>[1]Enero!Q34+[1]Febrero!Q34+[1]Marzo!Q31+[1]Abril!Q29+[1]Mayo!Q34+[1]Junio!T34+[1]Julio!Q34+[1]Agosto!Q34+[1]Septiembre!Q34+[1]Octubre!Q34+[1]Noviembre!Q29+[1]Diciembre!Q34</f>
        <v>55799386</v>
      </c>
      <c r="S30" s="6">
        <f>[1]Enero!R34+[1]Febrero!R34+[1]Marzo!R31+[1]Abril!R29+[1]Mayo!R34+[1]Junio!U34+[1]Julio!R34+[1]Agosto!R34+[1]Septiembre!R34+[1]Octubre!R34+[1]Noviembre!R29+[1]Diciembre!R34</f>
        <v>2348925.5225661201</v>
      </c>
      <c r="T30" s="6">
        <f>[1]Enero!S34+[1]Febrero!S34+[1]Marzo!S31+[1]Abril!S29+[1]Mayo!S34+[1]Junio!V34+[1]Julio!S34+[1]Agosto!S34+[1]Septiembre!S34+[1]Octubre!S34+[1]Noviembre!S29+[1]Diciembre!S34</f>
        <v>31966125.289999999</v>
      </c>
      <c r="U30" s="6">
        <f>[1]Enero!T34+[1]Febrero!T34+[1]Marzo!T31+[1]Abril!T29+[1]Mayo!T34+[1]Junio!W34+[1]Julio!T34+[1]Agosto!T34+[1]Septiembre!T34+[1]Octubre!T34+[1]Noviembre!T29+[1]Diciembre!T34</f>
        <v>10897912.08</v>
      </c>
      <c r="V30" s="6">
        <f>[1]Enero!U34+[1]Febrero!U34+[1]Marzo!U31+[1]Abril!U29+[1]Mayo!U34+[1]Junio!X34+[1]Julio!U34+[1]Agosto!U34+[1]Septiembre!U34+[1]Octubre!U34+[1]Noviembre!U29+[1]Diciembre!U34</f>
        <v>5787069.3900000006</v>
      </c>
      <c r="W30" s="6">
        <f t="shared" si="1"/>
        <v>805559412.23256612</v>
      </c>
      <c r="X30" s="6">
        <f>[1]Enero!W34+[1]Febrero!W34+[1]Marzo!W31+[1]Abril!W29+[1]Mayo!W34+[1]Junio!Z34+[1]Julio!W34+[1]Agosto!W34+[1]Septiembre!W34+[1]Octubre!W34+[1]Noviembre!W29+[1]Diciembre!W34</f>
        <v>0</v>
      </c>
      <c r="Y30" s="6">
        <f>[1]Enero!X34+[1]Febrero!X34+[1]Marzo!X31+[1]Abril!X29+[1]Mayo!X34+[1]Junio!AA34+[1]Julio!X34+[1]Agosto!X34+[1]Septiembre!X34+[1]Octubre!X34+[1]Noviembre!X29</f>
        <v>77440255.900000021</v>
      </c>
      <c r="Z30" s="6">
        <f>[1]Enero!Y34+[1]Febrero!Y34+[1]Marzo!Y31+[1]Abril!Y29+[1]Mayo!Y34+[1]Junio!AB34+[1]Julio!Y34+[1]Agosto!Y34+[1]Septiembre!Y34+[1]Octubre!Y34+[1]Noviembre!Y29+[1]Diciembre!Y34</f>
        <v>312821168.04000008</v>
      </c>
      <c r="AA30" s="6">
        <f t="shared" si="2"/>
        <v>390261423.94000012</v>
      </c>
      <c r="AB30" s="6">
        <f>[1]Enero!AA34+[1]Febrero!AA34+[1]Marzo!AA31+[1]Abril!AA29+[1]Mayo!AA34+[1]Junio!AD34+[1]Julio!AA34+[1]Agosto!AA34+[1]Septiembre!AA34+[1]Octubre!AA34+[1]Noviembre!AA29+[1]Diciembre!AA34</f>
        <v>774931.9</v>
      </c>
      <c r="AC30" s="6">
        <f t="shared" si="3"/>
        <v>1196595768.0725663</v>
      </c>
      <c r="AE30" s="7"/>
    </row>
    <row r="31" spans="1:31" ht="24.95" customHeight="1" x14ac:dyDescent="0.2">
      <c r="A31" s="4">
        <v>19</v>
      </c>
      <c r="B31" s="5" t="s">
        <v>52</v>
      </c>
      <c r="C31" s="6">
        <f>[1]Enero!C35+[1]Febrero!C35+[1]Marzo!C32+[1]Abril!C30+[1]Mayo!C35+[1]Junio!C35+[1]Julio!C35+[1]Agosto!C35+[1]Septiembre!C35+[1]Octubre!C35+[1]Noviembre!C30+[1]Diciembre!C35</f>
        <v>49422785.079999998</v>
      </c>
      <c r="D31" s="6">
        <f>[1]Febrero!D35+[1]Marzo!D32+[1]Mayo!D35+[1]Junio!E35+[1]Julio!D35+[1]Agosto!D35+[1]Septiembre!D35+[1]Octubre!D35+[1]Noviembre!D30+[1]Diciembre!D35</f>
        <v>-455204.31</v>
      </c>
      <c r="E31" s="6">
        <f>[1]Enero!E35+[1]Febrero!E35+[1]Marzo!E32+[1]Abril!E30+[1]Mayo!E35+[1]Junio!F35+[1]Julio!E35+[1]Agosto!E35+[1]Septiembre!E35+[1]Octubre!E35+[1]Noviembre!E30+[1]Diciembre!E35</f>
        <v>19271325.300000001</v>
      </c>
      <c r="F31" s="6">
        <f>[1]Febrero!F35+[1]Marzo!F32+[1]Mayo!F35+[1]Junio!G35+[1]Julio!F35+[1]Agosto!F35+[1]Septiembre!F35+[1]Octubre!F35+[1]Noviembre!F30+[1]Diciembre!F35</f>
        <v>56445.760000000002</v>
      </c>
      <c r="G31" s="6">
        <f>[1]Enero!G35+[1]Febrero!G35+[1]Marzo!G32+[1]Abril!G30+[1]Mayo!G35+[1]Junio!H35+[1]Julio!G35+[1]Agosto!G35+[1]Septiembre!G35+[1]Octubre!G35+[1]Noviembre!G30+[1]Diciembre!G35</f>
        <v>1140336.8900000001</v>
      </c>
      <c r="H31" s="6">
        <f>[1]Febrero!H35+[1]Mayo!H35+[1]Junio!J35+[1]Julio!H35+[1]Agosto!H35+[1]Septiembre!H35+[1]Octubre!H35+[1]Noviembre!H30+[1]Diciembre!H35</f>
        <v>-151809.90000000002</v>
      </c>
      <c r="I31" s="6">
        <f>[1]Enero!I35+[1]Febrero!I35+[1]Marzo!I32+[1]Abril!I30+[1]Mayo!I35+[1]Junio!K35+[1]Julio!I35+[1]Agosto!I35+[1]Septiembre!I35+[1]Octubre!I35+[1]Noviembre!I30+[1]Diciembre!I35</f>
        <v>0</v>
      </c>
      <c r="J31" s="6">
        <f>[1]Enero!J35+[1]Febrero!J35+[1]Marzo!J32+[1]Abril!J30+[1]Mayo!J35+[1]Junio!L35+[1]Julio!J35+[1]Agosto!J35+[1]Septiembre!J35+[1]Octubre!J35+[1]Noviembre!J30+[1]Diciembre!J35</f>
        <v>227708.87</v>
      </c>
      <c r="K31" s="6">
        <f>[1]Enero!K35+[1]Febrero!K35+[1]Marzo!K32+[1]Abril!K30+[1]Mayo!K35+[1]Junio!M35+[1]Julio!K35+[1]Agosto!K35+[1]Septiembre!K35+[1]Octubre!K35+[1]Noviembre!K30+[1]Diciembre!K35</f>
        <v>89076.240000000034</v>
      </c>
      <c r="L31" s="6">
        <f>[1]Enero!L35+[1]Febrero!L35+[1]Marzo!L32+[1]Abril!L30+[1]Mayo!L35+[1]Junio!N35+[1]Julio!L35+[1]Agosto!L35+[1]Septiembre!L35+[1]Octubre!L35+[1]Noviembre!L30+[1]Diciembre!L35</f>
        <v>1248510.5200000003</v>
      </c>
      <c r="M31" s="6">
        <f>[1]Enero!M35+[1]Febrero!M35+[1]Marzo!M32+[1]Abril!M30+[1]Julio!M35+[1]Agosto!M35+[1]Septiembre!M35+[1]Octubre!M35+[1]Noviembre!M30+[1]Diciembre!M35</f>
        <v>10229.879999999999</v>
      </c>
      <c r="N31" s="6">
        <f>[1]Mayo!M35+[1]Junio!P35</f>
        <v>42.06</v>
      </c>
      <c r="O31" s="6">
        <f t="shared" si="0"/>
        <v>1258782.4600000002</v>
      </c>
      <c r="P31" s="6">
        <f>[1]Enero!O35+[1]Febrero!O35+[1]Marzo!O32+[1]Abril!O30+[1]Mayo!O35+[1]Junio!R35+[1]Julio!O35+[1]Agosto!O35+[1]Septiembre!O35+[1]Octubre!O35+[1]Noviembre!O30+[1]Diciembre!O35</f>
        <v>1035428.09</v>
      </c>
      <c r="Q31" s="6">
        <f>[1]Enero!P35+[1]Febrero!P35+[1]Marzo!P32+[1]Abril!P30+[1]Mayo!P35+[1]Junio!S35+[1]Julio!P35+[1]Agosto!P35+[1]Septiembre!P35+[1]Octubre!P35+[1]Noviembre!P30+[1]Diciembre!P35</f>
        <v>1300532.76</v>
      </c>
      <c r="R31" s="6">
        <f>[1]Enero!Q35+[1]Febrero!Q35+[1]Marzo!Q32+[1]Abril!Q30+[1]Mayo!Q35+[1]Junio!T35+[1]Julio!Q35+[1]Agosto!Q35+[1]Septiembre!Q35+[1]Octubre!Q35+[1]Noviembre!Q30+[1]Diciembre!Q35</f>
        <v>7389512</v>
      </c>
      <c r="S31" s="6">
        <f>[1]Enero!R35+[1]Febrero!R35+[1]Marzo!R32+[1]Abril!R30+[1]Mayo!R35+[1]Junio!U35+[1]Julio!R35+[1]Agosto!R35+[1]Septiembre!R35+[1]Octubre!R35+[1]Noviembre!R30+[1]Diciembre!R35</f>
        <v>396966.97595741</v>
      </c>
      <c r="T31" s="6">
        <f>[1]Enero!S35+[1]Febrero!S35+[1]Marzo!S32+[1]Abril!S30+[1]Mayo!S35+[1]Junio!V35+[1]Julio!S35+[1]Agosto!S35+[1]Septiembre!S35+[1]Octubre!S35+[1]Noviembre!S30+[1]Diciembre!S35</f>
        <v>5400802.2400000002</v>
      </c>
      <c r="U31" s="6">
        <f>[1]Enero!T35+[1]Febrero!T35+[1]Marzo!T32+[1]Abril!T30+[1]Mayo!T35+[1]Junio!W35+[1]Julio!T35+[1]Agosto!T35+[1]Septiembre!T35+[1]Octubre!T35+[1]Noviembre!T30+[1]Diciembre!T35</f>
        <v>452263.56000000006</v>
      </c>
      <c r="V31" s="6">
        <f>[1]Enero!U35+[1]Febrero!U35+[1]Marzo!U32+[1]Abril!U30+[1]Mayo!U35+[1]Junio!X35+[1]Julio!U35+[1]Agosto!U35+[1]Septiembre!U35+[1]Octubre!U35+[1]Noviembre!U30+[1]Diciembre!U35</f>
        <v>4459.3</v>
      </c>
      <c r="W31" s="6">
        <f t="shared" si="1"/>
        <v>86839411.315957397</v>
      </c>
      <c r="X31" s="6">
        <f>[1]Enero!W35+[1]Febrero!W35+[1]Marzo!W32+[1]Abril!W30+[1]Mayo!W35+[1]Junio!Z35+[1]Julio!W35+[1]Agosto!W35+[1]Septiembre!W35+[1]Octubre!W35+[1]Noviembre!W30+[1]Diciembre!W35</f>
        <v>1007434.56</v>
      </c>
      <c r="Y31" s="6">
        <f>[1]Enero!X35+[1]Febrero!X35+[1]Marzo!X32+[1]Abril!X30+[1]Mayo!X35+[1]Junio!AA35+[1]Julio!X35+[1]Agosto!X35+[1]Septiembre!X35+[1]Octubre!X35+[1]Noviembre!X30</f>
        <v>19502393.000000004</v>
      </c>
      <c r="Z31" s="6">
        <f>[1]Enero!Y35+[1]Febrero!Y35+[1]Marzo!Y32+[1]Abril!Y30+[1]Mayo!Y35+[1]Junio!AB35+[1]Julio!Y35+[1]Agosto!Y35+[1]Septiembre!Y35+[1]Octubre!Y35+[1]Noviembre!Y30+[1]Diciembre!Y35</f>
        <v>23117006.879999995</v>
      </c>
      <c r="AA31" s="6">
        <f t="shared" si="2"/>
        <v>42619399.879999995</v>
      </c>
      <c r="AB31" s="6">
        <f>[1]Enero!AA35+[1]Febrero!AA35+[1]Marzo!AA32+[1]Abril!AA30+[1]Mayo!AA35+[1]Junio!AD35+[1]Julio!AA35+[1]Agosto!AA35+[1]Septiembre!AA35+[1]Octubre!AA35+[1]Noviembre!AA30+[1]Diciembre!AA35</f>
        <v>4135.17</v>
      </c>
      <c r="AC31" s="6">
        <f t="shared" si="3"/>
        <v>130470380.9259574</v>
      </c>
      <c r="AE31" s="7"/>
    </row>
    <row r="32" spans="1:31" ht="24.95" customHeight="1" x14ac:dyDescent="0.2">
      <c r="A32" s="4">
        <v>20</v>
      </c>
      <c r="B32" s="5" t="s">
        <v>53</v>
      </c>
      <c r="C32" s="6">
        <f>[1]Enero!C36+[1]Febrero!C36+[1]Marzo!C33+[1]Abril!C31+[1]Mayo!C36+[1]Junio!C36+[1]Julio!C36+[1]Agosto!C36+[1]Septiembre!C36+[1]Octubre!C36+[1]Noviembre!C31+[1]Diciembre!C36</f>
        <v>47081899.049999997</v>
      </c>
      <c r="D32" s="6">
        <f>[1]Febrero!D36+[1]Marzo!D33+[1]Mayo!D36+[1]Junio!E36+[1]Julio!D36+[1]Agosto!D36+[1]Septiembre!D36+[1]Octubre!D36+[1]Noviembre!D31+[1]Diciembre!D36</f>
        <v>-593103.38</v>
      </c>
      <c r="E32" s="6">
        <f>[1]Enero!E36+[1]Febrero!E36+[1]Marzo!E33+[1]Abril!E31+[1]Mayo!E36+[1]Junio!F36+[1]Julio!E36+[1]Agosto!E36+[1]Septiembre!E36+[1]Octubre!E36+[1]Noviembre!E31+[1]Diciembre!E36</f>
        <v>15815065.819999998</v>
      </c>
      <c r="F32" s="6">
        <f>[1]Febrero!F36+[1]Marzo!F33+[1]Mayo!F36+[1]Junio!G36+[1]Julio!F36+[1]Agosto!F36+[1]Septiembre!F36+[1]Octubre!F36+[1]Noviembre!F31+[1]Diciembre!F36</f>
        <v>194747.41</v>
      </c>
      <c r="G32" s="6">
        <f>[1]Enero!G36+[1]Febrero!G36+[1]Marzo!G33+[1]Abril!G31+[1]Mayo!G36+[1]Junio!H36+[1]Julio!G36+[1]Agosto!G36+[1]Septiembre!G36+[1]Octubre!G36+[1]Noviembre!G31+[1]Diciembre!G36</f>
        <v>1304759.5699999998</v>
      </c>
      <c r="H32" s="6">
        <f>[1]Febrero!H36+[1]Mayo!H36+[1]Junio!J36+[1]Julio!H36+[1]Agosto!H36+[1]Septiembre!H36+[1]Octubre!H36+[1]Noviembre!H31+[1]Diciembre!H36</f>
        <v>-151809.83000000002</v>
      </c>
      <c r="I32" s="6">
        <f>[1]Enero!I36+[1]Febrero!I36+[1]Marzo!I33+[1]Abril!I31+[1]Mayo!I36+[1]Junio!K36+[1]Julio!I36+[1]Agosto!I36+[1]Septiembre!I36+[1]Octubre!I36+[1]Noviembre!I31+[1]Diciembre!I36</f>
        <v>0</v>
      </c>
      <c r="J32" s="6">
        <f>[1]Enero!J36+[1]Febrero!J36+[1]Marzo!J33+[1]Abril!J31+[1]Mayo!J36+[1]Junio!L36+[1]Julio!J36+[1]Agosto!J36+[1]Septiembre!J36+[1]Octubre!J36+[1]Noviembre!J31+[1]Diciembre!J36</f>
        <v>308376.12</v>
      </c>
      <c r="K32" s="6">
        <f>[1]Enero!K36+[1]Febrero!K36+[1]Marzo!K33+[1]Abril!K31+[1]Mayo!K36+[1]Junio!M36+[1]Julio!K36+[1]Agosto!K36+[1]Septiembre!K36+[1]Octubre!K36+[1]Noviembre!K31+[1]Diciembre!K36</f>
        <v>120631.79999999997</v>
      </c>
      <c r="L32" s="6">
        <f>[1]Enero!L36+[1]Febrero!L36+[1]Marzo!L33+[1]Abril!L31+[1]Mayo!L36+[1]Junio!N36+[1]Julio!L36+[1]Agosto!L36+[1]Septiembre!L36+[1]Octubre!L36+[1]Noviembre!L31+[1]Diciembre!L36</f>
        <v>1935114.6299999997</v>
      </c>
      <c r="M32" s="6">
        <f>[1]Enero!M36+[1]Febrero!M36+[1]Marzo!M33+[1]Abril!M31+[1]Julio!M36+[1]Agosto!M36+[1]Septiembre!M36+[1]Octubre!M36+[1]Noviembre!M31+[1]Diciembre!M36</f>
        <v>276839.31</v>
      </c>
      <c r="N32" s="6">
        <f>[1]Mayo!M36+[1]Junio!P36</f>
        <v>1077.29</v>
      </c>
      <c r="O32" s="6">
        <f t="shared" si="0"/>
        <v>2213031.2299999995</v>
      </c>
      <c r="P32" s="6">
        <f>[1]Enero!O36+[1]Febrero!O36+[1]Marzo!O33+[1]Abril!O31+[1]Mayo!O36+[1]Junio!R36+[1]Julio!O36+[1]Agosto!O36+[1]Septiembre!O36+[1]Octubre!O36+[1]Noviembre!O31+[1]Diciembre!O36</f>
        <v>1471774.7999999998</v>
      </c>
      <c r="Q32" s="6">
        <f>[1]Enero!P36+[1]Febrero!P36+[1]Marzo!P33+[1]Abril!P31+[1]Mayo!P36+[1]Junio!S36+[1]Julio!P36+[1]Agosto!P36+[1]Septiembre!P36+[1]Octubre!P36+[1]Noviembre!P31+[1]Diciembre!P36</f>
        <v>2019009.6000000003</v>
      </c>
      <c r="R32" s="6">
        <f>[1]Enero!Q36+[1]Febrero!Q36+[1]Marzo!Q33+[1]Abril!Q31+[1]Mayo!Q36+[1]Junio!T36+[1]Julio!Q36+[1]Agosto!Q36+[1]Septiembre!Q36+[1]Octubre!Q36+[1]Noviembre!Q31+[1]Diciembre!Q36</f>
        <v>14843985</v>
      </c>
      <c r="S32" s="6">
        <f>[1]Enero!R36+[1]Febrero!R36+[1]Marzo!R33+[1]Abril!R31+[1]Mayo!R36+[1]Junio!U36+[1]Julio!R36+[1]Agosto!R36+[1]Septiembre!R36+[1]Octubre!R36+[1]Noviembre!R31+[1]Diciembre!R36</f>
        <v>537594.88398068608</v>
      </c>
      <c r="T32" s="6">
        <f>[1]Enero!S36+[1]Febrero!S36+[1]Marzo!S33+[1]Abril!S31+[1]Mayo!S36+[1]Junio!V36+[1]Julio!S36+[1]Agosto!S36+[1]Septiembre!S36+[1]Octubre!S36+[1]Noviembre!S31+[1]Diciembre!S36</f>
        <v>7313129.7300000004</v>
      </c>
      <c r="U32" s="6">
        <f>[1]Enero!T36+[1]Febrero!T36+[1]Marzo!T33+[1]Abril!T31+[1]Mayo!T36+[1]Junio!W36+[1]Julio!T36+[1]Agosto!T36+[1]Septiembre!T36+[1]Octubre!T36+[1]Noviembre!T31+[1]Diciembre!T36</f>
        <v>1576824.9</v>
      </c>
      <c r="V32" s="6">
        <f>[1]Enero!U36+[1]Febrero!U36+[1]Marzo!U33+[1]Abril!U31+[1]Mayo!U36+[1]Junio!X36+[1]Julio!U36+[1]Agosto!U36+[1]Septiembre!U36+[1]Octubre!U36+[1]Noviembre!U31+[1]Diciembre!U36</f>
        <v>121437.34000000001</v>
      </c>
      <c r="W32" s="6">
        <f t="shared" si="1"/>
        <v>94177354.043980688</v>
      </c>
      <c r="X32" s="6">
        <f>[1]Enero!W36+[1]Febrero!W36+[1]Marzo!W33+[1]Abril!W31+[1]Mayo!W36+[1]Junio!Z36+[1]Julio!W36+[1]Agosto!W36+[1]Septiembre!W36+[1]Octubre!W36+[1]Noviembre!W31+[1]Diciembre!W36</f>
        <v>0</v>
      </c>
      <c r="Y32" s="6">
        <f>[1]Enero!X36+[1]Febrero!X36+[1]Marzo!X33+[1]Abril!X31+[1]Mayo!X36+[1]Junio!AA36+[1]Julio!X36+[1]Agosto!X36+[1]Septiembre!X36+[1]Octubre!X36+[1]Noviembre!X31</f>
        <v>12884548.859999996</v>
      </c>
      <c r="Z32" s="6">
        <f>[1]Enero!Y36+[1]Febrero!Y36+[1]Marzo!Y33+[1]Abril!Y31+[1]Mayo!Y36+[1]Junio!AB36+[1]Julio!Y36+[1]Agosto!Y36+[1]Septiembre!Y36+[1]Octubre!Y36+[1]Noviembre!Y31+[1]Diciembre!Y36</f>
        <v>43426543.650000006</v>
      </c>
      <c r="AA32" s="6">
        <f t="shared" si="2"/>
        <v>56311092.510000005</v>
      </c>
      <c r="AB32" s="6">
        <f>[1]Enero!AA36+[1]Febrero!AA36+[1]Marzo!AA33+[1]Abril!AA31+[1]Mayo!AA36+[1]Junio!AD36+[1]Julio!AA36+[1]Agosto!AA36+[1]Septiembre!AA36+[1]Octubre!AA36+[1]Noviembre!AA31+[1]Diciembre!AA36</f>
        <v>34763.11</v>
      </c>
      <c r="AC32" s="6">
        <f t="shared" si="3"/>
        <v>150523209.66398072</v>
      </c>
      <c r="AE32" s="7"/>
    </row>
    <row r="33" spans="1:31" ht="24.95" customHeight="1" x14ac:dyDescent="0.2">
      <c r="A33" s="39" t="s">
        <v>16</v>
      </c>
      <c r="B33" s="40"/>
      <c r="C33" s="32">
        <f t="shared" ref="C33:I33" si="4">SUM(C13:C32)</f>
        <v>1310688468.04</v>
      </c>
      <c r="D33" s="32">
        <f>SUM(D13:D32)</f>
        <v>-12732024.600000001</v>
      </c>
      <c r="E33" s="32">
        <f t="shared" si="4"/>
        <v>491644297</v>
      </c>
      <c r="F33" s="32">
        <f>SUM(F13:F32)</f>
        <v>3816839</v>
      </c>
      <c r="G33" s="32">
        <f t="shared" si="4"/>
        <v>27679988.280000001</v>
      </c>
      <c r="H33" s="32">
        <f t="shared" si="4"/>
        <v>-3036197.9299999992</v>
      </c>
      <c r="I33" s="32">
        <f t="shared" si="4"/>
        <v>0</v>
      </c>
      <c r="J33" s="32">
        <f t="shared" ref="J33:O33" si="5">SUM(J13:J32)</f>
        <v>6130278.1799999997</v>
      </c>
      <c r="K33" s="32">
        <f t="shared" si="5"/>
        <v>2398069.8000000003</v>
      </c>
      <c r="L33" s="32">
        <f t="shared" si="5"/>
        <v>45629813.760000013</v>
      </c>
      <c r="M33" s="32">
        <f t="shared" si="5"/>
        <v>21294050.859999999</v>
      </c>
      <c r="N33" s="32">
        <f t="shared" si="5"/>
        <v>135862.88</v>
      </c>
      <c r="O33" s="32">
        <f t="shared" si="5"/>
        <v>67059727.5</v>
      </c>
      <c r="P33" s="32">
        <f>SUM(P13:P32)</f>
        <v>37778235.539999999</v>
      </c>
      <c r="Q33" s="32">
        <f>SUM(Q13:Q32)</f>
        <v>44200799.799999997</v>
      </c>
      <c r="R33" s="32">
        <f>SUM(R13:R32)</f>
        <v>243678202</v>
      </c>
      <c r="S33" s="32">
        <f>SUM(S13:S32)</f>
        <v>10686970.200000001</v>
      </c>
      <c r="T33" s="32">
        <f>SUM(T13:T32)</f>
        <v>145417202.34000003</v>
      </c>
      <c r="U33" s="32">
        <f t="shared" ref="U33:AB33" si="6">SUM(U13:U32)</f>
        <v>30495620.999999996</v>
      </c>
      <c r="V33" s="32">
        <f t="shared" si="6"/>
        <v>8678332.3600000013</v>
      </c>
      <c r="W33" s="32">
        <f>SUM(W13:W32)</f>
        <v>2414584808.5099998</v>
      </c>
      <c r="X33" s="32">
        <f t="shared" si="6"/>
        <v>7609756.5600000005</v>
      </c>
      <c r="Y33" s="32">
        <f t="shared" si="6"/>
        <v>823076070.05999994</v>
      </c>
      <c r="Z33" s="32">
        <f t="shared" si="6"/>
        <v>893255063.97000003</v>
      </c>
      <c r="AA33" s="32">
        <f t="shared" si="6"/>
        <v>1716331134.0300004</v>
      </c>
      <c r="AB33" s="32">
        <f t="shared" si="6"/>
        <v>1077719.32</v>
      </c>
      <c r="AC33" s="32">
        <f>SUM(AC13:AC32)</f>
        <v>4139603418.4200001</v>
      </c>
      <c r="AE33" s="7"/>
    </row>
    <row r="34" spans="1:31" x14ac:dyDescent="0.2">
      <c r="C34" s="7"/>
      <c r="D34" s="7"/>
      <c r="E34" s="7"/>
      <c r="F34" s="7"/>
      <c r="G34" s="7"/>
      <c r="H34" s="7"/>
      <c r="I34" s="7"/>
      <c r="AE34" s="7"/>
    </row>
    <row r="35" spans="1:31" x14ac:dyDescent="0.2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E35" s="7"/>
    </row>
    <row r="36" spans="1:31" x14ac:dyDescent="0.2">
      <c r="D36" s="8"/>
      <c r="E36" s="7"/>
    </row>
    <row r="37" spans="1:31" ht="15.75" x14ac:dyDescent="0.25">
      <c r="D37" s="19"/>
      <c r="E37" s="7"/>
    </row>
    <row r="38" spans="1:31" x14ac:dyDescent="0.2">
      <c r="D38" s="8"/>
    </row>
    <row r="39" spans="1:31" x14ac:dyDescent="0.2">
      <c r="D39" s="12"/>
      <c r="E39" s="9"/>
    </row>
    <row r="40" spans="1:31" x14ac:dyDescent="0.2">
      <c r="D40" s="12"/>
      <c r="E40" s="9"/>
    </row>
    <row r="41" spans="1:31" x14ac:dyDescent="0.2">
      <c r="D41" s="8"/>
      <c r="E41" s="7"/>
    </row>
    <row r="42" spans="1:31" x14ac:dyDescent="0.2">
      <c r="D42" s="8"/>
      <c r="E42" s="7"/>
    </row>
    <row r="43" spans="1:31" x14ac:dyDescent="0.2">
      <c r="D43" s="12"/>
      <c r="E43" s="9"/>
    </row>
    <row r="44" spans="1:31" x14ac:dyDescent="0.2">
      <c r="D44" s="12"/>
      <c r="E44" s="9"/>
    </row>
    <row r="45" spans="1:31" x14ac:dyDescent="0.2">
      <c r="D45" s="12"/>
      <c r="E45" s="9"/>
    </row>
    <row r="46" spans="1:31" x14ac:dyDescent="0.2">
      <c r="D46" s="12"/>
      <c r="E46" s="9"/>
    </row>
    <row r="47" spans="1:31" x14ac:dyDescent="0.2">
      <c r="D47" s="12"/>
      <c r="E47" s="9"/>
    </row>
    <row r="48" spans="1:31" x14ac:dyDescent="0.2">
      <c r="D48" s="8"/>
      <c r="E48" s="7"/>
    </row>
    <row r="49" spans="4:6" x14ac:dyDescent="0.2">
      <c r="D49" s="12"/>
      <c r="E49" s="9"/>
    </row>
    <row r="50" spans="4:6" x14ac:dyDescent="0.2">
      <c r="D50" s="12"/>
      <c r="E50" s="9"/>
    </row>
    <row r="51" spans="4:6" x14ac:dyDescent="0.2">
      <c r="D51" s="12"/>
      <c r="E51" s="9"/>
    </row>
    <row r="52" spans="4:6" x14ac:dyDescent="0.2">
      <c r="D52" s="12"/>
      <c r="E52" s="9"/>
    </row>
    <row r="53" spans="4:6" x14ac:dyDescent="0.2">
      <c r="D53" s="12"/>
      <c r="E53" s="9"/>
    </row>
    <row r="54" spans="4:6" x14ac:dyDescent="0.2">
      <c r="D54" s="12"/>
      <c r="E54" s="9"/>
      <c r="F54" s="8"/>
    </row>
    <row r="55" spans="4:6" x14ac:dyDescent="0.2">
      <c r="D55" s="12"/>
      <c r="E55" s="9"/>
      <c r="F55" s="8"/>
    </row>
    <row r="56" spans="4:6" x14ac:dyDescent="0.2">
      <c r="D56" s="12"/>
      <c r="E56" s="9"/>
      <c r="F56" s="8"/>
    </row>
    <row r="57" spans="4:6" x14ac:dyDescent="0.2">
      <c r="D57" s="8"/>
      <c r="E57" s="7"/>
    </row>
    <row r="58" spans="4:6" x14ac:dyDescent="0.2">
      <c r="D58" s="12"/>
      <c r="E58" s="9"/>
    </row>
    <row r="59" spans="4:6" x14ac:dyDescent="0.2">
      <c r="D59" s="12"/>
      <c r="E59" s="9"/>
    </row>
    <row r="60" spans="4:6" x14ac:dyDescent="0.2">
      <c r="D60" s="12"/>
      <c r="E60" s="9"/>
    </row>
    <row r="61" spans="4:6" x14ac:dyDescent="0.2">
      <c r="D61" s="12"/>
      <c r="E61" s="7"/>
    </row>
    <row r="62" spans="4:6" x14ac:dyDescent="0.2">
      <c r="D62" s="12"/>
      <c r="E62" s="9"/>
    </row>
    <row r="63" spans="4:6" x14ac:dyDescent="0.2">
      <c r="D63" s="12"/>
      <c r="E63" s="9"/>
    </row>
    <row r="64" spans="4:6" x14ac:dyDescent="0.2">
      <c r="D64" s="12"/>
    </row>
    <row r="65" spans="4:5" x14ac:dyDescent="0.2">
      <c r="D65" s="12"/>
      <c r="E65" s="9"/>
    </row>
    <row r="66" spans="4:5" x14ac:dyDescent="0.2">
      <c r="D66" s="12"/>
      <c r="E66" s="9"/>
    </row>
    <row r="67" spans="4:5" x14ac:dyDescent="0.2">
      <c r="D67" s="12"/>
      <c r="E67" s="9"/>
    </row>
    <row r="68" spans="4:5" x14ac:dyDescent="0.2">
      <c r="D68" s="12"/>
      <c r="E68" s="9"/>
    </row>
    <row r="69" spans="4:5" x14ac:dyDescent="0.2">
      <c r="D69" s="12"/>
      <c r="E69" s="9"/>
    </row>
    <row r="70" spans="4:5" x14ac:dyDescent="0.2">
      <c r="D70" s="12"/>
      <c r="E70" s="9"/>
    </row>
    <row r="71" spans="4:5" x14ac:dyDescent="0.2">
      <c r="D71" s="8"/>
      <c r="E71" s="7"/>
    </row>
    <row r="72" spans="4:5" x14ac:dyDescent="0.2">
      <c r="D72" s="12"/>
      <c r="E72" s="9"/>
    </row>
    <row r="73" spans="4:5" x14ac:dyDescent="0.2">
      <c r="D73" s="12"/>
      <c r="E73" s="9"/>
    </row>
    <row r="74" spans="4:5" x14ac:dyDescent="0.2">
      <c r="D74" s="12"/>
      <c r="E74" s="9"/>
    </row>
    <row r="75" spans="4:5" x14ac:dyDescent="0.2">
      <c r="D75" s="8"/>
      <c r="E75" s="7"/>
    </row>
    <row r="76" spans="4:5" x14ac:dyDescent="0.2">
      <c r="D76" s="12"/>
      <c r="E76" s="9"/>
    </row>
    <row r="77" spans="4:5" x14ac:dyDescent="0.2">
      <c r="D77" s="12"/>
      <c r="E77" s="9"/>
    </row>
    <row r="78" spans="4:5" x14ac:dyDescent="0.2">
      <c r="D78" s="8"/>
      <c r="E78" s="7"/>
    </row>
    <row r="79" spans="4:5" x14ac:dyDescent="0.2">
      <c r="D79" s="12"/>
      <c r="E79" s="9"/>
    </row>
    <row r="80" spans="4:5" x14ac:dyDescent="0.2">
      <c r="D80" s="12"/>
      <c r="E80" s="9"/>
    </row>
    <row r="81" spans="4:5" x14ac:dyDescent="0.2">
      <c r="D81" s="12"/>
      <c r="E81" s="9"/>
    </row>
    <row r="82" spans="4:5" x14ac:dyDescent="0.2">
      <c r="D82" s="12"/>
      <c r="E82" s="9"/>
    </row>
    <row r="83" spans="4:5" x14ac:dyDescent="0.2">
      <c r="D83" s="8"/>
      <c r="E83" s="7"/>
    </row>
    <row r="84" spans="4:5" x14ac:dyDescent="0.2">
      <c r="D84" s="12"/>
      <c r="E84" s="9"/>
    </row>
    <row r="85" spans="4:5" x14ac:dyDescent="0.2">
      <c r="D85" s="12"/>
      <c r="E85" s="9"/>
    </row>
    <row r="86" spans="4:5" x14ac:dyDescent="0.2">
      <c r="D86" s="12"/>
      <c r="E86" s="7"/>
    </row>
    <row r="87" spans="4:5" x14ac:dyDescent="0.2">
      <c r="D87" s="12"/>
      <c r="E87" s="9"/>
    </row>
    <row r="88" spans="4:5" x14ac:dyDescent="0.2">
      <c r="D88" s="12"/>
      <c r="E88" s="9"/>
    </row>
    <row r="89" spans="4:5" x14ac:dyDescent="0.2">
      <c r="D89" s="8"/>
      <c r="E89" s="7"/>
    </row>
    <row r="90" spans="4:5" x14ac:dyDescent="0.2">
      <c r="D90" s="12"/>
      <c r="E90" s="9"/>
    </row>
    <row r="91" spans="4:5" x14ac:dyDescent="0.2">
      <c r="D91" s="12"/>
      <c r="E91" s="7"/>
    </row>
    <row r="92" spans="4:5" x14ac:dyDescent="0.2">
      <c r="D92" s="8"/>
      <c r="E92" s="7"/>
    </row>
    <row r="93" spans="4:5" x14ac:dyDescent="0.2">
      <c r="D93" s="12"/>
      <c r="E93" s="9"/>
    </row>
    <row r="94" spans="4:5" x14ac:dyDescent="0.2">
      <c r="D94" s="12"/>
      <c r="E94" s="9"/>
    </row>
    <row r="95" spans="4:5" x14ac:dyDescent="0.2">
      <c r="D95" s="12"/>
      <c r="E95" s="7"/>
    </row>
    <row r="96" spans="4:5" x14ac:dyDescent="0.2">
      <c r="D96" s="12"/>
      <c r="E96" s="9"/>
    </row>
    <row r="97" spans="4:5" x14ac:dyDescent="0.2">
      <c r="D97" s="12"/>
      <c r="E97" s="9"/>
    </row>
    <row r="98" spans="4:5" x14ac:dyDescent="0.2">
      <c r="D98" s="8"/>
      <c r="E98" s="7"/>
    </row>
    <row r="99" spans="4:5" x14ac:dyDescent="0.2">
      <c r="D99" s="12"/>
      <c r="E99" s="9"/>
    </row>
    <row r="100" spans="4:5" x14ac:dyDescent="0.2">
      <c r="D100" s="12"/>
      <c r="E100" s="9"/>
    </row>
    <row r="101" spans="4:5" x14ac:dyDescent="0.2">
      <c r="D101" s="12"/>
      <c r="E101" s="9"/>
    </row>
    <row r="102" spans="4:5" x14ac:dyDescent="0.2">
      <c r="D102" s="12"/>
      <c r="E102" s="9"/>
    </row>
    <row r="103" spans="4:5" x14ac:dyDescent="0.2">
      <c r="D103" s="12"/>
      <c r="E103" s="9"/>
    </row>
    <row r="104" spans="4:5" x14ac:dyDescent="0.2">
      <c r="D104" s="12"/>
      <c r="E104" s="9"/>
    </row>
    <row r="105" spans="4:5" x14ac:dyDescent="0.2">
      <c r="D105" s="12"/>
      <c r="E105" s="9"/>
    </row>
    <row r="106" spans="4:5" x14ac:dyDescent="0.2">
      <c r="D106" s="12"/>
      <c r="E106" s="9"/>
    </row>
    <row r="107" spans="4:5" x14ac:dyDescent="0.2">
      <c r="D107" s="8"/>
      <c r="E107" s="7"/>
    </row>
    <row r="108" spans="4:5" x14ac:dyDescent="0.2">
      <c r="D108" s="12"/>
      <c r="E108" s="9"/>
    </row>
    <row r="109" spans="4:5" x14ac:dyDescent="0.2">
      <c r="D109" s="12"/>
      <c r="E109" s="9"/>
    </row>
    <row r="110" spans="4:5" x14ac:dyDescent="0.2">
      <c r="D110" s="12"/>
      <c r="E110" s="7"/>
    </row>
    <row r="111" spans="4:5" x14ac:dyDescent="0.2">
      <c r="D111" s="12"/>
      <c r="E111" s="9"/>
    </row>
    <row r="112" spans="4:5" x14ac:dyDescent="0.2">
      <c r="D112" s="12"/>
      <c r="E112" s="9"/>
    </row>
    <row r="113" spans="4:5" x14ac:dyDescent="0.2">
      <c r="D113" s="12"/>
      <c r="E113" s="9"/>
    </row>
    <row r="114" spans="4:5" x14ac:dyDescent="0.2">
      <c r="D114" s="12"/>
      <c r="E114" s="9"/>
    </row>
    <row r="115" spans="4:5" x14ac:dyDescent="0.2">
      <c r="D115" s="12"/>
      <c r="E115" s="9"/>
    </row>
    <row r="116" spans="4:5" x14ac:dyDescent="0.2">
      <c r="D116" s="12"/>
      <c r="E116" s="9"/>
    </row>
    <row r="117" spans="4:5" x14ac:dyDescent="0.2">
      <c r="D117" s="12"/>
      <c r="E117" s="9"/>
    </row>
    <row r="118" spans="4:5" x14ac:dyDescent="0.2">
      <c r="D118" s="8"/>
      <c r="E118" s="7"/>
    </row>
    <row r="119" spans="4:5" x14ac:dyDescent="0.2">
      <c r="D119" s="12"/>
      <c r="E119" s="9"/>
    </row>
    <row r="120" spans="4:5" x14ac:dyDescent="0.2">
      <c r="D120" s="12"/>
      <c r="E120" s="9"/>
    </row>
    <row r="121" spans="4:5" x14ac:dyDescent="0.2">
      <c r="D121" s="8"/>
      <c r="E121" s="9"/>
    </row>
    <row r="122" spans="4:5" x14ac:dyDescent="0.2">
      <c r="D122" s="12"/>
      <c r="E122" s="9"/>
    </row>
    <row r="123" spans="4:5" x14ac:dyDescent="0.2">
      <c r="D123" s="12"/>
      <c r="E123" s="9"/>
    </row>
    <row r="124" spans="4:5" ht="15.75" x14ac:dyDescent="0.25">
      <c r="D124" s="19"/>
      <c r="E124" s="7"/>
    </row>
    <row r="125" spans="4:5" x14ac:dyDescent="0.2">
      <c r="D125" s="8"/>
      <c r="E125" s="7"/>
    </row>
    <row r="126" spans="4:5" x14ac:dyDescent="0.2">
      <c r="D126" s="15"/>
      <c r="E126" s="9"/>
    </row>
    <row r="127" spans="4:5" x14ac:dyDescent="0.2">
      <c r="D127" s="15"/>
      <c r="E127" s="9"/>
    </row>
    <row r="128" spans="4:5" x14ac:dyDescent="0.2">
      <c r="D128" s="8"/>
      <c r="E128" s="7"/>
    </row>
    <row r="129" spans="4:5" x14ac:dyDescent="0.2">
      <c r="D129" s="8"/>
      <c r="E129" s="7"/>
    </row>
    <row r="130" spans="4:5" x14ac:dyDescent="0.2">
      <c r="D130" s="12"/>
      <c r="E130" s="9"/>
    </row>
    <row r="131" spans="4:5" x14ac:dyDescent="0.2">
      <c r="D131" s="12"/>
      <c r="E131" s="9"/>
    </row>
    <row r="132" spans="4:5" x14ac:dyDescent="0.2">
      <c r="D132" s="12"/>
      <c r="E132" s="9"/>
    </row>
    <row r="133" spans="4:5" x14ac:dyDescent="0.2">
      <c r="D133" s="15"/>
      <c r="E133" s="9"/>
    </row>
    <row r="134" spans="4:5" x14ac:dyDescent="0.2">
      <c r="D134" s="15"/>
      <c r="E134" s="9"/>
    </row>
    <row r="135" spans="4:5" x14ac:dyDescent="0.2">
      <c r="D135" s="15"/>
      <c r="E135" s="9"/>
    </row>
    <row r="136" spans="4:5" x14ac:dyDescent="0.2">
      <c r="D136" s="8"/>
      <c r="E136" s="7"/>
    </row>
    <row r="137" spans="4:5" x14ac:dyDescent="0.2">
      <c r="D137" s="12"/>
      <c r="E137" s="9"/>
    </row>
    <row r="138" spans="4:5" x14ac:dyDescent="0.2">
      <c r="D138" s="15"/>
      <c r="E138" s="9"/>
    </row>
    <row r="139" spans="4:5" x14ac:dyDescent="0.2">
      <c r="D139" s="15"/>
      <c r="E139" s="9"/>
    </row>
    <row r="140" spans="4:5" x14ac:dyDescent="0.2">
      <c r="D140" s="13"/>
      <c r="E140" s="7"/>
    </row>
    <row r="141" spans="4:5" x14ac:dyDescent="0.2">
      <c r="D141" s="15"/>
      <c r="E141" s="9"/>
    </row>
    <row r="142" spans="4:5" x14ac:dyDescent="0.2">
      <c r="D142" s="15"/>
      <c r="E142" s="9"/>
    </row>
    <row r="143" spans="4:5" x14ac:dyDescent="0.2">
      <c r="D143" s="8"/>
    </row>
    <row r="144" spans="4:5" x14ac:dyDescent="0.2">
      <c r="D144" s="15"/>
      <c r="E144" s="9"/>
    </row>
    <row r="145" spans="4:5" x14ac:dyDescent="0.2">
      <c r="D145" s="15"/>
      <c r="E145" s="9"/>
    </row>
    <row r="146" spans="4:5" x14ac:dyDescent="0.2">
      <c r="D146" s="8"/>
      <c r="E146" s="8"/>
    </row>
    <row r="147" spans="4:5" x14ac:dyDescent="0.2">
      <c r="D147" s="15"/>
      <c r="E147" s="9"/>
    </row>
    <row r="148" spans="4:5" x14ac:dyDescent="0.2">
      <c r="D148" s="15"/>
      <c r="E148" s="9"/>
    </row>
    <row r="149" spans="4:5" x14ac:dyDescent="0.2">
      <c r="D149" s="8"/>
      <c r="E149" s="7"/>
    </row>
    <row r="150" spans="4:5" x14ac:dyDescent="0.2">
      <c r="D150" s="15"/>
      <c r="E150" s="9"/>
    </row>
    <row r="151" spans="4:5" x14ac:dyDescent="0.2">
      <c r="D151" s="15"/>
      <c r="E151" s="9"/>
    </row>
    <row r="152" spans="4:5" x14ac:dyDescent="0.2">
      <c r="D152" s="13"/>
      <c r="E152" s="7"/>
    </row>
    <row r="153" spans="4:5" x14ac:dyDescent="0.2">
      <c r="D153" s="8"/>
      <c r="E153" s="7"/>
    </row>
    <row r="154" spans="4:5" x14ac:dyDescent="0.2">
      <c r="D154" s="12"/>
      <c r="E154" s="9"/>
    </row>
    <row r="155" spans="4:5" x14ac:dyDescent="0.2">
      <c r="D155" s="15"/>
      <c r="E155" s="9"/>
    </row>
    <row r="156" spans="4:5" x14ac:dyDescent="0.2">
      <c r="D156" s="13"/>
      <c r="E156" s="7"/>
    </row>
    <row r="157" spans="4:5" x14ac:dyDescent="0.2">
      <c r="D157" s="15"/>
      <c r="E157" s="9"/>
    </row>
    <row r="158" spans="4:5" x14ac:dyDescent="0.2">
      <c r="D158" s="15"/>
      <c r="E158" s="9"/>
    </row>
    <row r="159" spans="4:5" x14ac:dyDescent="0.2">
      <c r="D159" s="15"/>
      <c r="E159" s="9"/>
    </row>
    <row r="160" spans="4:5" x14ac:dyDescent="0.2">
      <c r="D160" s="8"/>
    </row>
    <row r="161" spans="4:5" x14ac:dyDescent="0.2">
      <c r="D161" s="8"/>
    </row>
    <row r="162" spans="4:5" x14ac:dyDescent="0.2">
      <c r="D162" s="12"/>
      <c r="E162" s="9"/>
    </row>
    <row r="163" spans="4:5" x14ac:dyDescent="0.2">
      <c r="D163" s="12"/>
      <c r="E163" s="9"/>
    </row>
    <row r="164" spans="4:5" x14ac:dyDescent="0.2">
      <c r="D164" s="12"/>
      <c r="E164" s="9"/>
    </row>
    <row r="165" spans="4:5" x14ac:dyDescent="0.2">
      <c r="D165" s="20"/>
      <c r="E165" s="21"/>
    </row>
    <row r="166" spans="4:5" x14ac:dyDescent="0.2">
      <c r="D166" s="18"/>
      <c r="E166" s="9"/>
    </row>
    <row r="167" spans="4:5" x14ac:dyDescent="0.2">
      <c r="D167" s="8"/>
      <c r="E167" s="8"/>
    </row>
    <row r="168" spans="4:5" x14ac:dyDescent="0.2">
      <c r="D168" s="12"/>
      <c r="E168" s="9"/>
    </row>
    <row r="169" spans="4:5" x14ac:dyDescent="0.2">
      <c r="D169" s="12"/>
      <c r="E169" s="9"/>
    </row>
    <row r="170" spans="4:5" x14ac:dyDescent="0.2">
      <c r="D170" s="18"/>
      <c r="E170" s="9"/>
    </row>
    <row r="171" spans="4:5" x14ac:dyDescent="0.2">
      <c r="D171" s="13"/>
      <c r="E171" s="7"/>
    </row>
    <row r="172" spans="4:5" x14ac:dyDescent="0.2">
      <c r="D172" s="8"/>
      <c r="E172" s="7"/>
    </row>
    <row r="173" spans="4:5" x14ac:dyDescent="0.2">
      <c r="D173" s="12"/>
      <c r="E173" s="9"/>
    </row>
    <row r="174" spans="4:5" x14ac:dyDescent="0.2">
      <c r="D174" s="15"/>
      <c r="E174" s="9"/>
    </row>
    <row r="175" spans="4:5" x14ac:dyDescent="0.2">
      <c r="D175" s="8"/>
      <c r="E175" s="7"/>
    </row>
    <row r="176" spans="4:5" x14ac:dyDescent="0.2">
      <c r="D176" s="15"/>
      <c r="E176" s="14"/>
    </row>
    <row r="177" spans="4:6" x14ac:dyDescent="0.2">
      <c r="D177" s="15"/>
      <c r="E177" s="14"/>
    </row>
    <row r="178" spans="4:6" x14ac:dyDescent="0.2">
      <c r="D178" s="13"/>
      <c r="E178" s="7"/>
    </row>
    <row r="179" spans="4:6" x14ac:dyDescent="0.2">
      <c r="D179" s="8"/>
      <c r="E179" s="7"/>
    </row>
    <row r="180" spans="4:6" x14ac:dyDescent="0.2">
      <c r="D180" s="15"/>
      <c r="E180" s="14"/>
    </row>
    <row r="181" spans="4:6" x14ac:dyDescent="0.2">
      <c r="D181" s="15"/>
      <c r="E181" s="14"/>
    </row>
    <row r="182" spans="4:6" x14ac:dyDescent="0.2">
      <c r="D182" s="15"/>
      <c r="E182" s="14"/>
    </row>
    <row r="183" spans="4:6" x14ac:dyDescent="0.2">
      <c r="D183" s="15"/>
      <c r="E183" s="14"/>
    </row>
    <row r="184" spans="4:6" x14ac:dyDescent="0.2">
      <c r="D184" s="8"/>
      <c r="E184" s="7"/>
    </row>
    <row r="185" spans="4:6" x14ac:dyDescent="0.2">
      <c r="D185" s="12"/>
      <c r="E185" s="14"/>
    </row>
    <row r="186" spans="4:6" x14ac:dyDescent="0.2">
      <c r="D186" s="15"/>
      <c r="E186" s="14"/>
    </row>
    <row r="187" spans="4:6" x14ac:dyDescent="0.2">
      <c r="D187" s="8"/>
    </row>
    <row r="188" spans="4:6" x14ac:dyDescent="0.2">
      <c r="D188" s="10"/>
      <c r="E188" s="14"/>
    </row>
    <row r="189" spans="4:6" x14ac:dyDescent="0.2">
      <c r="D189" s="13"/>
    </row>
    <row r="190" spans="4:6" x14ac:dyDescent="0.2">
      <c r="D190" s="8"/>
    </row>
    <row r="191" spans="4:6" x14ac:dyDescent="0.2">
      <c r="D191" s="8"/>
    </row>
    <row r="192" spans="4:6" x14ac:dyDescent="0.2">
      <c r="D192" s="12"/>
      <c r="E192" s="9"/>
      <c r="F192" s="8"/>
    </row>
    <row r="193" spans="4:6" x14ac:dyDescent="0.2">
      <c r="D193" s="18"/>
      <c r="E193" s="9"/>
      <c r="F193" s="8"/>
    </row>
    <row r="194" spans="4:6" x14ac:dyDescent="0.2">
      <c r="D194" s="8"/>
    </row>
    <row r="195" spans="4:6" x14ac:dyDescent="0.2">
      <c r="D195" s="12"/>
      <c r="E195" s="9"/>
    </row>
    <row r="196" spans="4:6" x14ac:dyDescent="0.2">
      <c r="D196" s="12"/>
      <c r="E196" s="9"/>
    </row>
    <row r="197" spans="4:6" x14ac:dyDescent="0.2">
      <c r="D197" s="8"/>
    </row>
    <row r="198" spans="4:6" x14ac:dyDescent="0.2">
      <c r="D198" s="18"/>
      <c r="E198" s="9"/>
    </row>
    <row r="199" spans="4:6" x14ac:dyDescent="0.2">
      <c r="D199" s="18"/>
      <c r="E199" s="9"/>
    </row>
    <row r="200" spans="4:6" x14ac:dyDescent="0.2">
      <c r="D200" s="8"/>
    </row>
    <row r="201" spans="4:6" x14ac:dyDescent="0.2">
      <c r="D201" s="8"/>
    </row>
    <row r="202" spans="4:6" x14ac:dyDescent="0.2">
      <c r="D202" s="8"/>
    </row>
    <row r="203" spans="4:6" ht="15.75" x14ac:dyDescent="0.25">
      <c r="D203" s="19"/>
    </row>
    <row r="204" spans="4:6" x14ac:dyDescent="0.2">
      <c r="D204" s="8"/>
    </row>
    <row r="205" spans="4:6" x14ac:dyDescent="0.2">
      <c r="D205" s="12"/>
      <c r="E205" s="9"/>
    </row>
    <row r="206" spans="4:6" x14ac:dyDescent="0.2">
      <c r="D206" s="12"/>
      <c r="E206" s="14"/>
    </row>
    <row r="207" spans="4:6" x14ac:dyDescent="0.2">
      <c r="D207" s="8"/>
      <c r="E207" s="14"/>
    </row>
    <row r="208" spans="4:6" x14ac:dyDescent="0.2">
      <c r="D208" s="17"/>
      <c r="E208" s="16"/>
    </row>
    <row r="209" spans="4:6" x14ac:dyDescent="0.2">
      <c r="D209" s="13"/>
      <c r="E209" s="16"/>
    </row>
    <row r="210" spans="4:6" x14ac:dyDescent="0.2">
      <c r="D210" s="12"/>
      <c r="E210" s="16"/>
      <c r="F210" s="8"/>
    </row>
    <row r="211" spans="4:6" x14ac:dyDescent="0.2">
      <c r="D211" s="12"/>
      <c r="E211" s="14"/>
      <c r="F211" s="8"/>
    </row>
    <row r="212" spans="4:6" x14ac:dyDescent="0.2">
      <c r="D212" s="12"/>
      <c r="E212" s="14"/>
      <c r="F212" s="8"/>
    </row>
    <row r="213" spans="4:6" x14ac:dyDescent="0.2">
      <c r="D213" s="12"/>
      <c r="E213" s="14"/>
      <c r="F213" s="8"/>
    </row>
    <row r="214" spans="4:6" x14ac:dyDescent="0.2">
      <c r="D214" s="12"/>
      <c r="E214" s="14"/>
      <c r="F214" s="8"/>
    </row>
    <row r="215" spans="4:6" x14ac:dyDescent="0.2">
      <c r="D215" s="12"/>
      <c r="E215" s="14"/>
      <c r="F215" s="8"/>
    </row>
    <row r="216" spans="4:6" x14ac:dyDescent="0.2">
      <c r="D216" s="12"/>
      <c r="E216" s="8"/>
      <c r="F216" s="8"/>
    </row>
    <row r="217" spans="4:6" x14ac:dyDescent="0.2">
      <c r="D217" s="12"/>
      <c r="E217" s="14"/>
      <c r="F217" s="8"/>
    </row>
    <row r="218" spans="4:6" x14ac:dyDescent="0.2">
      <c r="D218" s="12"/>
      <c r="E218" s="14"/>
      <c r="F218" s="8"/>
    </row>
    <row r="219" spans="4:6" x14ac:dyDescent="0.2">
      <c r="D219" s="8"/>
      <c r="E219" s="9"/>
      <c r="F219" s="8"/>
    </row>
    <row r="220" spans="4:6" x14ac:dyDescent="0.2">
      <c r="D220" s="12"/>
      <c r="E220" s="9"/>
    </row>
    <row r="221" spans="4:6" x14ac:dyDescent="0.2">
      <c r="D221" s="12"/>
      <c r="E221" s="9"/>
    </row>
    <row r="222" spans="4:6" x14ac:dyDescent="0.2">
      <c r="D222" s="8"/>
      <c r="E222" s="9"/>
    </row>
    <row r="223" spans="4:6" x14ac:dyDescent="0.2">
      <c r="D223" s="12"/>
      <c r="E223" s="9"/>
    </row>
    <row r="224" spans="4:6" x14ac:dyDescent="0.2">
      <c r="D224" s="13"/>
      <c r="E224" s="9"/>
    </row>
    <row r="225" spans="4:5" x14ac:dyDescent="0.2">
      <c r="D225" s="12"/>
      <c r="E225" s="9"/>
    </row>
    <row r="226" spans="4:5" x14ac:dyDescent="0.2">
      <c r="D226" s="12"/>
      <c r="E226" s="9"/>
    </row>
    <row r="227" spans="4:5" x14ac:dyDescent="0.2">
      <c r="D227" s="8"/>
      <c r="E227" s="9"/>
    </row>
    <row r="228" spans="4:5" x14ac:dyDescent="0.2">
      <c r="D228" s="15"/>
      <c r="E228" s="9"/>
    </row>
    <row r="229" spans="4:5" x14ac:dyDescent="0.2">
      <c r="D229" s="12"/>
      <c r="E229" s="9"/>
    </row>
    <row r="230" spans="4:5" x14ac:dyDescent="0.2">
      <c r="D230" s="12"/>
      <c r="E230" s="9"/>
    </row>
    <row r="231" spans="4:5" x14ac:dyDescent="0.2">
      <c r="D231" s="12"/>
      <c r="E231" s="9"/>
    </row>
    <row r="232" spans="4:5" x14ac:dyDescent="0.2">
      <c r="D232" s="12"/>
      <c r="E232" s="9"/>
    </row>
    <row r="233" spans="4:5" x14ac:dyDescent="0.2">
      <c r="D233" s="12"/>
      <c r="E233" s="9"/>
    </row>
    <row r="234" spans="4:5" x14ac:dyDescent="0.2">
      <c r="D234" s="12"/>
      <c r="E234" s="9"/>
    </row>
    <row r="235" spans="4:5" x14ac:dyDescent="0.2">
      <c r="D235" s="8"/>
      <c r="E235" s="9"/>
    </row>
    <row r="236" spans="4:5" x14ac:dyDescent="0.2">
      <c r="D236" s="12"/>
      <c r="E236" s="9"/>
    </row>
    <row r="237" spans="4:5" x14ac:dyDescent="0.2">
      <c r="D237" s="13"/>
      <c r="E237" s="9"/>
    </row>
    <row r="238" spans="4:5" x14ac:dyDescent="0.2">
      <c r="D238" s="8"/>
      <c r="E238" s="9"/>
    </row>
    <row r="239" spans="4:5" x14ac:dyDescent="0.2">
      <c r="D239" s="12"/>
      <c r="E239" s="9"/>
    </row>
    <row r="240" spans="4:5" x14ac:dyDescent="0.2">
      <c r="D240" s="12"/>
      <c r="E240" s="9"/>
    </row>
    <row r="241" spans="4:5" x14ac:dyDescent="0.2">
      <c r="D241" s="8"/>
      <c r="E241" s="9"/>
    </row>
    <row r="242" spans="4:5" x14ac:dyDescent="0.2">
      <c r="D242" s="8"/>
      <c r="E242" s="9"/>
    </row>
    <row r="243" spans="4:5" x14ac:dyDescent="0.2">
      <c r="D243" s="12"/>
      <c r="E243" s="9"/>
    </row>
    <row r="244" spans="4:5" x14ac:dyDescent="0.2">
      <c r="D244" s="12"/>
      <c r="E244" s="9"/>
    </row>
    <row r="245" spans="4:5" x14ac:dyDescent="0.2">
      <c r="D245" s="8"/>
      <c r="E245" s="9"/>
    </row>
    <row r="246" spans="4:5" x14ac:dyDescent="0.2">
      <c r="D246" s="12"/>
      <c r="E246" s="9"/>
    </row>
    <row r="247" spans="4:5" x14ac:dyDescent="0.2">
      <c r="D247" s="12"/>
      <c r="E247" s="9"/>
    </row>
    <row r="248" spans="4:5" x14ac:dyDescent="0.2">
      <c r="D248" s="13"/>
      <c r="E248" s="9"/>
    </row>
    <row r="249" spans="4:5" x14ac:dyDescent="0.2">
      <c r="D249" s="8"/>
      <c r="E249" s="9"/>
    </row>
    <row r="250" spans="4:5" x14ac:dyDescent="0.2">
      <c r="D250" s="8"/>
      <c r="E250" s="9"/>
    </row>
    <row r="251" spans="4:5" x14ac:dyDescent="0.2">
      <c r="D251" s="12"/>
      <c r="E251" s="9"/>
    </row>
    <row r="252" spans="4:5" x14ac:dyDescent="0.2">
      <c r="D252" s="8"/>
      <c r="E252" s="9"/>
    </row>
    <row r="253" spans="4:5" x14ac:dyDescent="0.2">
      <c r="D253" s="8"/>
    </row>
    <row r="254" spans="4:5" x14ac:dyDescent="0.2">
      <c r="D254" s="12"/>
      <c r="E254" s="9"/>
    </row>
    <row r="255" spans="4:5" x14ac:dyDescent="0.2">
      <c r="D255" s="12"/>
      <c r="E255" s="9"/>
    </row>
    <row r="256" spans="4:5" x14ac:dyDescent="0.2">
      <c r="D256" s="8"/>
      <c r="E256" s="9"/>
    </row>
    <row r="257" spans="4:11" x14ac:dyDescent="0.2">
      <c r="D257" s="8"/>
      <c r="E257" s="9"/>
    </row>
    <row r="258" spans="4:11" x14ac:dyDescent="0.2">
      <c r="D258" s="12"/>
      <c r="E258" s="9"/>
    </row>
    <row r="259" spans="4:11" x14ac:dyDescent="0.2">
      <c r="D259" s="12"/>
      <c r="E259" s="9"/>
    </row>
    <row r="260" spans="4:11" x14ac:dyDescent="0.2">
      <c r="D260" s="12"/>
      <c r="E260" s="9"/>
    </row>
    <row r="261" spans="4:11" x14ac:dyDescent="0.2">
      <c r="D261" s="8"/>
    </row>
    <row r="262" spans="4:11" x14ac:dyDescent="0.2">
      <c r="D262" s="12"/>
      <c r="E262" s="9"/>
    </row>
    <row r="263" spans="4:11" x14ac:dyDescent="0.2">
      <c r="D263" s="13"/>
    </row>
    <row r="264" spans="4:11" x14ac:dyDescent="0.2">
      <c r="D264" s="8"/>
    </row>
    <row r="265" spans="4:11" x14ac:dyDescent="0.2">
      <c r="D265" s="12"/>
      <c r="E265" s="9"/>
    </row>
    <row r="266" spans="4:11" x14ac:dyDescent="0.2">
      <c r="D266" s="12"/>
      <c r="E266" s="9"/>
    </row>
    <row r="267" spans="4:11" ht="15.75" x14ac:dyDescent="0.25">
      <c r="D267" s="19"/>
    </row>
    <row r="268" spans="4:11" x14ac:dyDescent="0.2">
      <c r="D268" s="8"/>
      <c r="E268" s="8"/>
      <c r="F268" s="8"/>
      <c r="G268" s="8"/>
      <c r="H268" s="8"/>
      <c r="I268" s="8"/>
      <c r="J268" s="8"/>
      <c r="K268" s="8"/>
    </row>
    <row r="269" spans="4:11" x14ac:dyDescent="0.2">
      <c r="D269" s="12"/>
      <c r="E269" s="14"/>
      <c r="F269" s="8"/>
      <c r="G269" s="8"/>
      <c r="H269" s="8"/>
      <c r="I269" s="8"/>
      <c r="J269" s="8"/>
      <c r="K269" s="8"/>
    </row>
    <row r="270" spans="4:11" x14ac:dyDescent="0.2">
      <c r="D270" s="8"/>
      <c r="E270" s="14"/>
      <c r="F270" s="8"/>
      <c r="G270" s="8"/>
      <c r="H270" s="8"/>
      <c r="I270" s="8"/>
      <c r="J270" s="8"/>
      <c r="K270" s="8"/>
    </row>
    <row r="271" spans="4:11" x14ac:dyDescent="0.2">
      <c r="D271" s="12"/>
      <c r="E271" s="14"/>
      <c r="F271" s="8"/>
      <c r="G271" s="8"/>
      <c r="H271" s="8"/>
      <c r="I271" s="8"/>
      <c r="J271" s="8"/>
      <c r="K271" s="8"/>
    </row>
    <row r="272" spans="4:11" x14ac:dyDescent="0.2">
      <c r="D272" s="8"/>
      <c r="E272" s="22"/>
      <c r="F272" s="8"/>
      <c r="G272" s="8"/>
      <c r="H272" s="8"/>
      <c r="I272" s="8"/>
      <c r="J272" s="8"/>
      <c r="K272" s="8"/>
    </row>
    <row r="273" spans="4:11" x14ac:dyDescent="0.2">
      <c r="D273" s="12"/>
      <c r="E273" s="14"/>
      <c r="F273" s="8"/>
      <c r="G273" s="8"/>
      <c r="H273" s="8"/>
      <c r="I273" s="8"/>
      <c r="J273" s="8"/>
      <c r="K273" s="8"/>
    </row>
    <row r="274" spans="4:11" x14ac:dyDescent="0.2">
      <c r="D274" s="12"/>
      <c r="E274" s="14"/>
      <c r="F274" s="8"/>
      <c r="G274" s="8"/>
      <c r="H274" s="8"/>
      <c r="I274" s="8"/>
      <c r="J274" s="8"/>
      <c r="K274" s="8"/>
    </row>
    <row r="275" spans="4:11" x14ac:dyDescent="0.2">
      <c r="D275" s="12"/>
      <c r="E275" s="9"/>
      <c r="F275" s="8"/>
      <c r="G275" s="8"/>
      <c r="H275" s="8"/>
      <c r="I275" s="8"/>
      <c r="J275" s="8"/>
      <c r="K275" s="8"/>
    </row>
    <row r="276" spans="4:11" x14ac:dyDescent="0.2">
      <c r="D276" s="12"/>
      <c r="E276" s="14"/>
      <c r="F276" s="8"/>
      <c r="G276" s="8"/>
      <c r="H276" s="8"/>
      <c r="I276" s="8"/>
      <c r="J276" s="8"/>
      <c r="K276" s="8"/>
    </row>
    <row r="277" spans="4:11" x14ac:dyDescent="0.2">
      <c r="D277" s="12"/>
      <c r="E277" s="14"/>
      <c r="F277" s="8"/>
      <c r="G277" s="8"/>
      <c r="H277" s="8"/>
      <c r="I277" s="8"/>
      <c r="J277" s="8"/>
      <c r="K277" s="8"/>
    </row>
    <row r="278" spans="4:11" x14ac:dyDescent="0.2">
      <c r="D278" s="12"/>
      <c r="E278" s="14"/>
      <c r="F278" s="8"/>
      <c r="G278" s="8"/>
      <c r="H278" s="8"/>
      <c r="I278" s="8"/>
      <c r="J278" s="8"/>
      <c r="K278" s="8"/>
    </row>
    <row r="279" spans="4:11" x14ac:dyDescent="0.2">
      <c r="D279" s="12"/>
      <c r="E279" s="14"/>
      <c r="F279" s="8"/>
      <c r="G279" s="8"/>
      <c r="H279" s="8"/>
      <c r="I279" s="8"/>
      <c r="J279" s="8"/>
      <c r="K279" s="8"/>
    </row>
    <row r="280" spans="4:11" x14ac:dyDescent="0.2">
      <c r="D280" s="12"/>
      <c r="E280" s="14"/>
      <c r="F280" s="8"/>
      <c r="G280" s="8"/>
      <c r="H280" s="8"/>
      <c r="I280" s="8"/>
      <c r="J280" s="8"/>
      <c r="K280" s="8"/>
    </row>
    <row r="281" spans="4:11" x14ac:dyDescent="0.2">
      <c r="D281" s="12"/>
      <c r="E281" s="14"/>
      <c r="F281" s="8"/>
      <c r="G281" s="8"/>
      <c r="H281" s="8"/>
      <c r="I281" s="8"/>
      <c r="J281" s="8"/>
      <c r="K281" s="8"/>
    </row>
    <row r="282" spans="4:11" x14ac:dyDescent="0.2">
      <c r="D282" s="12"/>
      <c r="E282" s="14"/>
      <c r="F282" s="8"/>
      <c r="G282" s="8"/>
      <c r="H282" s="8"/>
      <c r="I282" s="8"/>
      <c r="J282" s="8"/>
      <c r="K282" s="8"/>
    </row>
    <row r="283" spans="4:11" x14ac:dyDescent="0.2">
      <c r="D283" s="12"/>
      <c r="E283" s="14"/>
      <c r="F283" s="8"/>
      <c r="G283" s="8"/>
      <c r="H283" s="8"/>
      <c r="I283" s="8"/>
      <c r="J283" s="8"/>
      <c r="K283" s="8"/>
    </row>
    <row r="284" spans="4:11" x14ac:dyDescent="0.2">
      <c r="D284" s="8"/>
      <c r="E284" s="9"/>
      <c r="F284" s="8"/>
      <c r="G284" s="8"/>
      <c r="H284" s="8"/>
      <c r="I284" s="8"/>
      <c r="J284" s="8"/>
      <c r="K284" s="8"/>
    </row>
    <row r="285" spans="4:11" x14ac:dyDescent="0.2">
      <c r="D285" s="12"/>
      <c r="E285" s="9"/>
      <c r="F285" s="8"/>
      <c r="G285" s="8"/>
      <c r="H285" s="8"/>
      <c r="I285" s="8"/>
      <c r="J285" s="8"/>
      <c r="K285" s="8"/>
    </row>
    <row r="286" spans="4:11" x14ac:dyDescent="0.2">
      <c r="D286" s="12"/>
      <c r="E286" s="9"/>
      <c r="F286" s="8"/>
      <c r="G286" s="8"/>
      <c r="H286" s="8"/>
      <c r="I286" s="8"/>
      <c r="J286" s="8"/>
      <c r="K286" s="8"/>
    </row>
    <row r="287" spans="4:11" x14ac:dyDescent="0.2">
      <c r="D287" s="12"/>
      <c r="E287" s="9"/>
      <c r="F287" s="8"/>
      <c r="G287" s="8"/>
      <c r="H287" s="8"/>
      <c r="I287" s="8"/>
      <c r="J287" s="8"/>
      <c r="K287" s="8"/>
    </row>
    <row r="288" spans="4:11" x14ac:dyDescent="0.2">
      <c r="D288" s="12"/>
      <c r="E288" s="9"/>
      <c r="F288" s="8"/>
      <c r="G288" s="8"/>
      <c r="H288" s="8"/>
      <c r="I288" s="8"/>
      <c r="J288" s="8"/>
      <c r="K288" s="8"/>
    </row>
    <row r="289" spans="4:11" x14ac:dyDescent="0.2">
      <c r="D289" s="12"/>
      <c r="E289" s="9"/>
      <c r="F289" s="8"/>
      <c r="G289" s="8"/>
      <c r="H289" s="8"/>
      <c r="I289" s="8"/>
      <c r="J289" s="8"/>
      <c r="K289" s="8"/>
    </row>
    <row r="290" spans="4:11" x14ac:dyDescent="0.2">
      <c r="D290" s="8"/>
      <c r="E290" s="8"/>
      <c r="F290" s="8"/>
      <c r="G290" s="8"/>
      <c r="H290" s="8"/>
      <c r="I290" s="8"/>
      <c r="J290" s="8"/>
      <c r="K290" s="8"/>
    </row>
    <row r="291" spans="4:11" x14ac:dyDescent="0.2">
      <c r="D291" s="12"/>
      <c r="E291" s="9"/>
      <c r="F291" s="8"/>
      <c r="G291" s="8"/>
      <c r="H291" s="8"/>
      <c r="I291" s="8"/>
      <c r="J291" s="8"/>
      <c r="K291" s="8"/>
    </row>
    <row r="292" spans="4:11" x14ac:dyDescent="0.2">
      <c r="D292" s="12"/>
      <c r="E292" s="9"/>
      <c r="F292" s="8"/>
      <c r="G292" s="8"/>
      <c r="H292" s="8"/>
      <c r="I292" s="8"/>
      <c r="J292" s="8"/>
      <c r="K292" s="8"/>
    </row>
    <row r="293" spans="4:11" x14ac:dyDescent="0.2">
      <c r="D293" s="12"/>
      <c r="E293" s="9"/>
      <c r="F293" s="8"/>
      <c r="G293" s="8"/>
      <c r="H293" s="8"/>
      <c r="I293" s="8"/>
      <c r="J293" s="8"/>
      <c r="K293" s="8"/>
    </row>
    <row r="294" spans="4:11" x14ac:dyDescent="0.2">
      <c r="D294" s="12"/>
      <c r="E294" s="9"/>
      <c r="F294" s="8"/>
      <c r="G294" s="8"/>
      <c r="H294" s="8"/>
      <c r="I294" s="8"/>
      <c r="J294" s="8"/>
      <c r="K294" s="8"/>
    </row>
    <row r="295" spans="4:11" x14ac:dyDescent="0.2">
      <c r="D295" s="12"/>
      <c r="E295" s="9"/>
      <c r="F295" s="8"/>
      <c r="G295" s="8"/>
      <c r="H295" s="8"/>
      <c r="I295" s="8"/>
      <c r="J295" s="8"/>
      <c r="K295" s="8"/>
    </row>
    <row r="296" spans="4:11" x14ac:dyDescent="0.2">
      <c r="D296" s="12"/>
      <c r="E296" s="9"/>
      <c r="F296" s="8"/>
      <c r="G296" s="8"/>
      <c r="H296" s="8"/>
      <c r="I296" s="8"/>
      <c r="J296" s="8"/>
      <c r="K296" s="8"/>
    </row>
    <row r="297" spans="4:11" x14ac:dyDescent="0.2">
      <c r="D297" s="12"/>
      <c r="E297" s="9"/>
      <c r="F297" s="8"/>
      <c r="G297" s="8"/>
      <c r="H297" s="8"/>
      <c r="I297" s="8"/>
      <c r="J297" s="8"/>
      <c r="K297" s="8"/>
    </row>
    <row r="298" spans="4:11" x14ac:dyDescent="0.2">
      <c r="D298" s="12"/>
      <c r="E298" s="9"/>
      <c r="F298" s="8"/>
      <c r="G298" s="8"/>
      <c r="H298" s="8"/>
      <c r="I298" s="8"/>
      <c r="J298" s="8"/>
      <c r="K298" s="8"/>
    </row>
    <row r="299" spans="4:11" x14ac:dyDescent="0.2">
      <c r="D299" s="8"/>
      <c r="E299" s="9"/>
      <c r="F299" s="8"/>
      <c r="G299" s="8"/>
      <c r="H299" s="8"/>
      <c r="I299" s="8"/>
      <c r="J299" s="8"/>
      <c r="K299" s="8"/>
    </row>
    <row r="300" spans="4:11" x14ac:dyDescent="0.2">
      <c r="D300" s="12"/>
      <c r="E300" s="9"/>
      <c r="F300" s="8"/>
      <c r="G300" s="8"/>
      <c r="H300" s="8"/>
      <c r="I300" s="8"/>
      <c r="J300" s="8"/>
      <c r="K300" s="8"/>
    </row>
    <row r="301" spans="4:11" x14ac:dyDescent="0.2">
      <c r="D301" s="12"/>
      <c r="E301" s="9"/>
      <c r="F301" s="8"/>
      <c r="G301" s="8"/>
      <c r="H301" s="8"/>
      <c r="I301" s="8"/>
      <c r="J301" s="8"/>
      <c r="K301" s="8"/>
    </row>
    <row r="302" spans="4:11" x14ac:dyDescent="0.2">
      <c r="D302" s="12"/>
      <c r="E302" s="9"/>
      <c r="F302" s="8"/>
      <c r="G302" s="8"/>
      <c r="H302" s="8"/>
      <c r="I302" s="8"/>
      <c r="J302" s="8"/>
      <c r="K302" s="8"/>
    </row>
    <row r="303" spans="4:11" x14ac:dyDescent="0.2">
      <c r="D303" s="12"/>
      <c r="E303" s="9"/>
      <c r="F303" s="8"/>
      <c r="G303" s="8"/>
      <c r="H303" s="8"/>
      <c r="I303" s="8"/>
      <c r="J303" s="8"/>
      <c r="K303" s="8"/>
    </row>
    <row r="304" spans="4:11" x14ac:dyDescent="0.2">
      <c r="D304" s="12"/>
      <c r="E304" s="9"/>
      <c r="F304" s="8"/>
      <c r="G304" s="8"/>
      <c r="H304" s="8"/>
      <c r="I304" s="8"/>
      <c r="J304" s="8"/>
      <c r="K304" s="8"/>
    </row>
    <row r="305" spans="4:11" x14ac:dyDescent="0.2">
      <c r="D305" s="12"/>
      <c r="E305" s="9"/>
      <c r="F305" s="8"/>
      <c r="G305" s="8"/>
      <c r="H305" s="8"/>
      <c r="I305" s="8"/>
      <c r="J305" s="8"/>
      <c r="K305" s="8"/>
    </row>
    <row r="306" spans="4:11" x14ac:dyDescent="0.2">
      <c r="D306" s="12"/>
      <c r="E306" s="9"/>
      <c r="F306" s="8"/>
      <c r="G306" s="8"/>
      <c r="H306" s="8"/>
      <c r="I306" s="8"/>
      <c r="J306" s="8"/>
      <c r="K306" s="8"/>
    </row>
    <row r="307" spans="4:11" x14ac:dyDescent="0.2">
      <c r="D307" s="12"/>
      <c r="E307" s="9"/>
      <c r="F307" s="8"/>
      <c r="G307" s="8"/>
      <c r="H307" s="8"/>
      <c r="I307" s="8"/>
      <c r="J307" s="8"/>
      <c r="K307" s="8"/>
    </row>
    <row r="308" spans="4:11" x14ac:dyDescent="0.2">
      <c r="D308" s="12"/>
      <c r="E308" s="9"/>
      <c r="F308" s="8"/>
      <c r="G308" s="8"/>
      <c r="H308" s="8"/>
      <c r="I308" s="8"/>
      <c r="J308" s="8"/>
      <c r="K308" s="8"/>
    </row>
    <row r="309" spans="4:11" x14ac:dyDescent="0.2">
      <c r="D309" s="12"/>
      <c r="E309" s="9"/>
      <c r="F309" s="8"/>
      <c r="G309" s="8"/>
      <c r="H309" s="8"/>
      <c r="I309" s="8"/>
      <c r="J309" s="8"/>
      <c r="K309" s="8"/>
    </row>
    <row r="310" spans="4:11" x14ac:dyDescent="0.2">
      <c r="D310" s="12"/>
      <c r="E310" s="9"/>
      <c r="F310" s="8"/>
      <c r="G310" s="8"/>
      <c r="H310" s="8"/>
      <c r="I310" s="8"/>
      <c r="J310" s="8"/>
      <c r="K310" s="8"/>
    </row>
    <row r="311" spans="4:11" x14ac:dyDescent="0.2">
      <c r="D311" s="12"/>
      <c r="E311" s="9"/>
      <c r="F311" s="8"/>
      <c r="G311" s="8"/>
      <c r="H311" s="8"/>
      <c r="I311" s="8"/>
      <c r="J311" s="8"/>
      <c r="K311" s="8"/>
    </row>
    <row r="312" spans="4:11" x14ac:dyDescent="0.2">
      <c r="D312" s="12"/>
      <c r="E312" s="9"/>
      <c r="F312" s="8"/>
      <c r="G312" s="8"/>
      <c r="H312" s="8"/>
      <c r="I312" s="8"/>
      <c r="J312" s="8"/>
      <c r="K312" s="8"/>
    </row>
    <row r="313" spans="4:11" x14ac:dyDescent="0.2">
      <c r="D313" s="12"/>
      <c r="E313" s="9"/>
      <c r="F313" s="8"/>
      <c r="G313" s="8"/>
      <c r="H313" s="8"/>
      <c r="I313" s="8"/>
      <c r="J313" s="8"/>
      <c r="K313" s="8"/>
    </row>
    <row r="314" spans="4:11" x14ac:dyDescent="0.2">
      <c r="D314" s="12"/>
      <c r="E314" s="9"/>
      <c r="F314" s="8"/>
      <c r="G314" s="8"/>
      <c r="H314" s="8"/>
      <c r="I314" s="8"/>
      <c r="J314" s="8"/>
      <c r="K314" s="8"/>
    </row>
    <row r="315" spans="4:11" x14ac:dyDescent="0.2">
      <c r="D315" s="12"/>
      <c r="E315" s="9"/>
      <c r="F315" s="8"/>
      <c r="G315" s="8"/>
      <c r="H315" s="8"/>
      <c r="I315" s="8"/>
      <c r="J315" s="8"/>
      <c r="K315" s="8"/>
    </row>
    <row r="316" spans="4:11" x14ac:dyDescent="0.2">
      <c r="D316" s="12"/>
      <c r="E316" s="9"/>
      <c r="F316" s="8"/>
      <c r="G316" s="8"/>
      <c r="H316" s="8"/>
      <c r="I316" s="8"/>
      <c r="J316" s="8"/>
      <c r="K316" s="8"/>
    </row>
    <row r="317" spans="4:11" x14ac:dyDescent="0.2">
      <c r="D317" s="12"/>
      <c r="E317" s="9"/>
      <c r="F317" s="8"/>
      <c r="G317" s="8"/>
      <c r="H317" s="8"/>
      <c r="I317" s="8"/>
      <c r="J317" s="8"/>
      <c r="K317" s="8"/>
    </row>
    <row r="318" spans="4:11" x14ac:dyDescent="0.2">
      <c r="D318" s="12"/>
      <c r="E318" s="9"/>
      <c r="F318" s="8"/>
      <c r="G318" s="8"/>
      <c r="H318" s="8"/>
      <c r="I318" s="8"/>
      <c r="J318" s="8"/>
      <c r="K318" s="8"/>
    </row>
    <row r="319" spans="4:11" x14ac:dyDescent="0.2">
      <c r="D319" s="8"/>
      <c r="E319" s="8"/>
      <c r="F319" s="8"/>
      <c r="G319" s="8"/>
      <c r="H319" s="8"/>
      <c r="I319" s="8"/>
      <c r="J319" s="8"/>
      <c r="K319" s="8"/>
    </row>
    <row r="320" spans="4:11" x14ac:dyDescent="0.2">
      <c r="D320" s="8"/>
      <c r="E320" s="8"/>
      <c r="F320" s="8"/>
      <c r="G320" s="8"/>
      <c r="H320" s="8"/>
      <c r="I320" s="8"/>
      <c r="J320" s="8"/>
      <c r="K320" s="8"/>
    </row>
    <row r="321" spans="4:11" x14ac:dyDescent="0.2">
      <c r="D321" s="12"/>
      <c r="E321" s="9"/>
      <c r="F321" s="8"/>
      <c r="G321" s="8"/>
      <c r="H321" s="8"/>
      <c r="I321" s="8"/>
      <c r="J321" s="8"/>
      <c r="K321" s="8"/>
    </row>
    <row r="322" spans="4:11" x14ac:dyDescent="0.2">
      <c r="D322" s="12"/>
      <c r="E322" s="8"/>
      <c r="F322" s="8"/>
      <c r="G322" s="8"/>
      <c r="H322" s="8"/>
      <c r="I322" s="8"/>
      <c r="J322" s="8"/>
      <c r="K322" s="8"/>
    </row>
    <row r="323" spans="4:11" x14ac:dyDescent="0.2">
      <c r="D323" s="8"/>
      <c r="E323" s="8"/>
      <c r="F323" s="8"/>
      <c r="G323" s="8"/>
      <c r="H323" s="8"/>
      <c r="I323" s="8"/>
      <c r="J323" s="8"/>
      <c r="K323" s="8"/>
    </row>
    <row r="324" spans="4:11" x14ac:dyDescent="0.2">
      <c r="D324" s="12"/>
      <c r="E324" s="9"/>
      <c r="F324" s="8"/>
      <c r="G324" s="8"/>
      <c r="H324" s="8"/>
      <c r="I324" s="8"/>
      <c r="J324" s="8"/>
      <c r="K324" s="8"/>
    </row>
    <row r="325" spans="4:11" x14ac:dyDescent="0.2">
      <c r="D325" s="12"/>
      <c r="E325" s="9"/>
      <c r="F325" s="8"/>
      <c r="G325" s="8"/>
      <c r="H325" s="8"/>
      <c r="I325" s="8"/>
      <c r="J325" s="8"/>
      <c r="K325" s="8"/>
    </row>
    <row r="326" spans="4:11" x14ac:dyDescent="0.2">
      <c r="D326" s="8"/>
      <c r="E326" s="9"/>
      <c r="F326" s="8"/>
      <c r="G326" s="8"/>
      <c r="H326" s="8"/>
      <c r="I326" s="8"/>
      <c r="J326" s="8"/>
      <c r="K326" s="8"/>
    </row>
    <row r="327" spans="4:11" x14ac:dyDescent="0.2">
      <c r="D327" s="8"/>
      <c r="E327" s="9"/>
      <c r="F327" s="8"/>
      <c r="G327" s="8"/>
      <c r="H327" s="8"/>
      <c r="I327" s="8"/>
      <c r="J327" s="8"/>
      <c r="K327" s="8"/>
    </row>
    <row r="328" spans="4:11" x14ac:dyDescent="0.2">
      <c r="D328" s="12"/>
      <c r="E328" s="9"/>
      <c r="F328" s="8"/>
      <c r="G328" s="8"/>
      <c r="H328" s="8"/>
      <c r="I328" s="8"/>
      <c r="J328" s="8"/>
      <c r="K328" s="8"/>
    </row>
    <row r="329" spans="4:11" x14ac:dyDescent="0.2">
      <c r="D329" s="12"/>
      <c r="E329" s="8"/>
      <c r="F329" s="8"/>
      <c r="G329" s="8"/>
      <c r="H329" s="8"/>
      <c r="I329" s="8"/>
      <c r="J329" s="8"/>
      <c r="K329" s="8"/>
    </row>
    <row r="330" spans="4:11" x14ac:dyDescent="0.2">
      <c r="D330" s="12"/>
      <c r="E330" s="8"/>
      <c r="F330" s="8"/>
      <c r="G330" s="8"/>
      <c r="H330" s="8"/>
      <c r="I330" s="8"/>
      <c r="J330" s="8"/>
      <c r="K330" s="8"/>
    </row>
    <row r="331" spans="4:11" x14ac:dyDescent="0.2">
      <c r="D331" s="12"/>
      <c r="E331" s="8"/>
      <c r="F331" s="8"/>
      <c r="G331" s="8"/>
      <c r="H331" s="8"/>
      <c r="I331" s="8"/>
      <c r="J331" s="8"/>
      <c r="K331" s="8"/>
    </row>
    <row r="332" spans="4:11" x14ac:dyDescent="0.2">
      <c r="D332" s="8"/>
      <c r="E332" s="8"/>
      <c r="F332" s="8"/>
      <c r="G332" s="8"/>
      <c r="H332" s="8"/>
      <c r="I332" s="8"/>
      <c r="J332" s="8"/>
      <c r="K332" s="8"/>
    </row>
    <row r="333" spans="4:11" x14ac:dyDescent="0.2">
      <c r="D333" s="8"/>
      <c r="E333" s="8"/>
      <c r="F333" s="8"/>
      <c r="G333" s="8"/>
      <c r="H333" s="8"/>
      <c r="I333" s="8"/>
      <c r="J333" s="8"/>
      <c r="K333" s="8"/>
    </row>
    <row r="334" spans="4:11" x14ac:dyDescent="0.2">
      <c r="D334" s="8"/>
      <c r="E334" s="8"/>
      <c r="F334" s="8"/>
      <c r="G334" s="8"/>
      <c r="H334" s="8"/>
      <c r="I334" s="8"/>
      <c r="J334" s="8"/>
      <c r="K334" s="8"/>
    </row>
    <row r="335" spans="4:11" x14ac:dyDescent="0.2">
      <c r="D335" s="12"/>
      <c r="E335" s="9"/>
      <c r="F335" s="8"/>
      <c r="G335" s="8"/>
      <c r="H335" s="8"/>
      <c r="I335" s="8"/>
      <c r="J335" s="8"/>
      <c r="K335" s="8"/>
    </row>
    <row r="336" spans="4:11" x14ac:dyDescent="0.2">
      <c r="D336" s="12"/>
      <c r="E336" s="9"/>
      <c r="F336" s="8"/>
      <c r="G336" s="8"/>
      <c r="H336" s="8"/>
      <c r="I336" s="8"/>
      <c r="J336" s="8"/>
      <c r="K336" s="8"/>
    </row>
    <row r="337" spans="4:11" x14ac:dyDescent="0.2">
      <c r="D337" s="12"/>
      <c r="E337" s="9"/>
      <c r="F337" s="8"/>
      <c r="G337" s="8"/>
      <c r="H337" s="8"/>
      <c r="I337" s="8"/>
      <c r="J337" s="8"/>
      <c r="K337" s="8"/>
    </row>
    <row r="338" spans="4:11" x14ac:dyDescent="0.2">
      <c r="D338" s="12"/>
      <c r="E338" s="9"/>
      <c r="F338" s="8"/>
      <c r="G338" s="8"/>
      <c r="H338" s="8"/>
      <c r="I338" s="8"/>
      <c r="J338" s="8"/>
      <c r="K338" s="8"/>
    </row>
    <row r="339" spans="4:11" x14ac:dyDescent="0.2">
      <c r="D339" s="12"/>
      <c r="E339" s="9"/>
      <c r="F339" s="8"/>
      <c r="G339" s="8"/>
      <c r="H339" s="8"/>
      <c r="I339" s="8"/>
      <c r="J339" s="8"/>
      <c r="K339" s="8"/>
    </row>
    <row r="340" spans="4:11" x14ac:dyDescent="0.2">
      <c r="D340" s="12"/>
      <c r="E340" s="9"/>
      <c r="F340" s="8"/>
      <c r="G340" s="8"/>
      <c r="H340" s="8"/>
      <c r="I340" s="8"/>
      <c r="J340" s="8"/>
      <c r="K340" s="8"/>
    </row>
    <row r="341" spans="4:11" x14ac:dyDescent="0.2">
      <c r="D341" s="12"/>
      <c r="E341" s="9"/>
      <c r="F341" s="8"/>
      <c r="G341" s="8"/>
      <c r="H341" s="8"/>
      <c r="I341" s="8"/>
      <c r="J341" s="8"/>
      <c r="K341" s="8"/>
    </row>
    <row r="342" spans="4:11" x14ac:dyDescent="0.2">
      <c r="D342" s="12"/>
      <c r="E342" s="9"/>
      <c r="F342" s="8"/>
      <c r="G342" s="8"/>
      <c r="H342" s="8"/>
      <c r="I342" s="8"/>
      <c r="J342" s="8"/>
      <c r="K342" s="8"/>
    </row>
    <row r="343" spans="4:11" x14ac:dyDescent="0.2">
      <c r="D343" s="12"/>
      <c r="E343" s="9"/>
      <c r="F343" s="8"/>
      <c r="G343" s="8"/>
      <c r="H343" s="8"/>
      <c r="I343" s="8"/>
      <c r="J343" s="8"/>
      <c r="K343" s="8"/>
    </row>
    <row r="344" spans="4:11" x14ac:dyDescent="0.2">
      <c r="D344" s="12"/>
      <c r="E344" s="9"/>
      <c r="F344" s="8"/>
      <c r="G344" s="8"/>
      <c r="H344" s="8"/>
      <c r="I344" s="8"/>
      <c r="J344" s="8"/>
      <c r="K344" s="8"/>
    </row>
    <row r="345" spans="4:11" x14ac:dyDescent="0.2">
      <c r="D345" s="12"/>
      <c r="E345" s="9"/>
      <c r="F345" s="8"/>
      <c r="G345" s="8"/>
      <c r="H345" s="8"/>
      <c r="I345" s="8"/>
      <c r="J345" s="8"/>
      <c r="K345" s="8"/>
    </row>
    <row r="346" spans="4:11" x14ac:dyDescent="0.2">
      <c r="D346" s="12"/>
      <c r="E346" s="9"/>
      <c r="F346" s="8"/>
      <c r="G346" s="8"/>
      <c r="H346" s="8"/>
      <c r="I346" s="8"/>
      <c r="J346" s="8"/>
      <c r="K346" s="8"/>
    </row>
    <row r="347" spans="4:11" x14ac:dyDescent="0.2">
      <c r="D347" s="12"/>
      <c r="E347" s="9"/>
      <c r="F347" s="8"/>
      <c r="G347" s="8"/>
      <c r="H347" s="8"/>
      <c r="I347" s="8"/>
      <c r="J347" s="8"/>
      <c r="K347" s="8"/>
    </row>
    <row r="348" spans="4:11" x14ac:dyDescent="0.2">
      <c r="D348" s="12"/>
      <c r="E348" s="9"/>
      <c r="F348" s="8"/>
      <c r="G348" s="8"/>
      <c r="H348" s="8"/>
      <c r="I348" s="8"/>
      <c r="J348" s="8"/>
      <c r="K348" s="8"/>
    </row>
    <row r="349" spans="4:11" x14ac:dyDescent="0.2">
      <c r="D349" s="12"/>
      <c r="E349" s="9"/>
      <c r="F349" s="8"/>
      <c r="G349" s="8"/>
      <c r="H349" s="8"/>
      <c r="I349" s="8"/>
      <c r="J349" s="8"/>
      <c r="K349" s="8"/>
    </row>
    <row r="350" spans="4:11" x14ac:dyDescent="0.2">
      <c r="D350" s="12"/>
      <c r="E350" s="9"/>
      <c r="F350" s="8"/>
      <c r="G350" s="8"/>
      <c r="H350" s="8"/>
      <c r="I350" s="8"/>
      <c r="J350" s="8"/>
      <c r="K350" s="8"/>
    </row>
    <row r="351" spans="4:11" x14ac:dyDescent="0.2">
      <c r="D351" s="12"/>
      <c r="E351" s="9"/>
      <c r="F351" s="8"/>
      <c r="G351" s="8"/>
      <c r="H351" s="8"/>
      <c r="I351" s="8"/>
      <c r="J351" s="8"/>
      <c r="K351" s="8"/>
    </row>
    <row r="352" spans="4:11" x14ac:dyDescent="0.2">
      <c r="D352" s="12"/>
      <c r="E352" s="9"/>
      <c r="F352" s="8"/>
      <c r="G352" s="8"/>
      <c r="H352" s="8"/>
      <c r="I352" s="8"/>
      <c r="J352" s="8"/>
      <c r="K352" s="8"/>
    </row>
    <row r="353" spans="4:11" x14ac:dyDescent="0.2">
      <c r="D353" s="12"/>
      <c r="E353" s="9"/>
      <c r="F353" s="8"/>
      <c r="G353" s="8"/>
      <c r="H353" s="8"/>
      <c r="I353" s="8"/>
      <c r="J353" s="8"/>
      <c r="K353" s="8"/>
    </row>
    <row r="354" spans="4:11" x14ac:dyDescent="0.2">
      <c r="D354" s="12"/>
      <c r="E354" s="9"/>
      <c r="F354" s="8"/>
      <c r="G354" s="8"/>
      <c r="H354" s="8"/>
      <c r="I354" s="8"/>
      <c r="J354" s="8"/>
      <c r="K354" s="8"/>
    </row>
    <row r="355" spans="4:11" x14ac:dyDescent="0.2">
      <c r="D355" s="12"/>
      <c r="E355" s="9"/>
      <c r="F355" s="8"/>
      <c r="G355" s="8"/>
      <c r="H355" s="8"/>
      <c r="I355" s="8"/>
      <c r="J355" s="8"/>
      <c r="K355" s="8"/>
    </row>
    <row r="356" spans="4:11" x14ac:dyDescent="0.2">
      <c r="D356" s="12"/>
      <c r="E356" s="9"/>
      <c r="F356" s="8"/>
      <c r="G356" s="8"/>
      <c r="H356" s="8"/>
      <c r="I356" s="8"/>
      <c r="J356" s="8"/>
      <c r="K356" s="8"/>
    </row>
    <row r="357" spans="4:11" x14ac:dyDescent="0.2">
      <c r="D357" s="12"/>
      <c r="E357" s="9"/>
      <c r="F357" s="8"/>
      <c r="G357" s="8"/>
      <c r="H357" s="8"/>
      <c r="I357" s="8"/>
      <c r="J357" s="8"/>
      <c r="K357" s="8"/>
    </row>
    <row r="358" spans="4:11" x14ac:dyDescent="0.2">
      <c r="D358" s="12"/>
      <c r="E358" s="9"/>
      <c r="F358" s="8"/>
      <c r="G358" s="8"/>
      <c r="H358" s="8"/>
      <c r="I358" s="8"/>
      <c r="J358" s="8"/>
      <c r="K358" s="8"/>
    </row>
    <row r="359" spans="4:11" x14ac:dyDescent="0.2">
      <c r="D359" s="12"/>
      <c r="E359" s="9"/>
      <c r="F359" s="8"/>
      <c r="G359" s="8"/>
      <c r="H359" s="8"/>
      <c r="I359" s="8"/>
      <c r="J359" s="8"/>
      <c r="K359" s="8"/>
    </row>
    <row r="360" spans="4:11" x14ac:dyDescent="0.2">
      <c r="D360" s="12"/>
      <c r="E360" s="9"/>
      <c r="F360" s="8"/>
      <c r="G360" s="8"/>
      <c r="H360" s="8"/>
      <c r="I360" s="8"/>
      <c r="J360" s="8"/>
      <c r="K360" s="8"/>
    </row>
    <row r="361" spans="4:11" x14ac:dyDescent="0.2">
      <c r="D361" s="12"/>
      <c r="E361" s="9"/>
      <c r="F361" s="8"/>
      <c r="G361" s="8"/>
      <c r="H361" s="8"/>
      <c r="I361" s="8"/>
      <c r="J361" s="8"/>
      <c r="K361" s="8"/>
    </row>
    <row r="362" spans="4:11" x14ac:dyDescent="0.2">
      <c r="D362" s="12"/>
      <c r="E362" s="9"/>
      <c r="F362" s="8"/>
      <c r="G362" s="8"/>
      <c r="H362" s="8"/>
      <c r="I362" s="8"/>
      <c r="J362" s="8"/>
      <c r="K362" s="8"/>
    </row>
    <row r="363" spans="4:11" x14ac:dyDescent="0.2">
      <c r="D363" s="12"/>
      <c r="E363" s="9"/>
      <c r="F363" s="8"/>
      <c r="G363" s="8"/>
      <c r="H363" s="8"/>
      <c r="I363" s="8"/>
      <c r="J363" s="8"/>
      <c r="K363" s="8"/>
    </row>
    <row r="364" spans="4:11" x14ac:dyDescent="0.2">
      <c r="D364" s="12"/>
      <c r="E364" s="9"/>
      <c r="F364" s="8"/>
      <c r="G364" s="8"/>
      <c r="H364" s="8"/>
      <c r="I364" s="8"/>
      <c r="J364" s="8"/>
      <c r="K364" s="8"/>
    </row>
    <row r="365" spans="4:11" x14ac:dyDescent="0.2">
      <c r="D365" s="12"/>
      <c r="E365" s="9"/>
      <c r="F365" s="8"/>
      <c r="G365" s="8"/>
      <c r="H365" s="8"/>
      <c r="I365" s="8"/>
      <c r="J365" s="8"/>
      <c r="K365" s="8"/>
    </row>
    <row r="366" spans="4:11" x14ac:dyDescent="0.2">
      <c r="D366" s="12"/>
      <c r="E366" s="9"/>
      <c r="F366" s="8"/>
      <c r="G366" s="8"/>
      <c r="H366" s="8"/>
      <c r="I366" s="8"/>
      <c r="J366" s="8"/>
      <c r="K366" s="8"/>
    </row>
    <row r="367" spans="4:11" x14ac:dyDescent="0.2">
      <c r="D367" s="12"/>
      <c r="E367" s="9"/>
      <c r="F367" s="8"/>
      <c r="G367" s="8"/>
      <c r="H367" s="8"/>
      <c r="I367" s="8"/>
      <c r="J367" s="8"/>
      <c r="K367" s="8"/>
    </row>
    <row r="368" spans="4:11" x14ac:dyDescent="0.2">
      <c r="D368" s="12"/>
      <c r="E368" s="9"/>
      <c r="F368" s="8"/>
      <c r="G368" s="8"/>
      <c r="H368" s="8"/>
      <c r="I368" s="8"/>
      <c r="J368" s="8"/>
      <c r="K368" s="8"/>
    </row>
    <row r="369" spans="4:11" x14ac:dyDescent="0.2">
      <c r="D369" s="12"/>
      <c r="E369" s="9"/>
      <c r="F369" s="8"/>
      <c r="G369" s="8"/>
      <c r="H369" s="8"/>
      <c r="I369" s="8"/>
      <c r="J369" s="8"/>
      <c r="K369" s="8"/>
    </row>
  </sheetData>
  <sheetProtection formatCells="0" formatColumns="0" formatRows="0" insertColumns="0" insertRows="0" insertHyperlinks="0" deleteColumns="0" deleteRows="0" sort="0" autoFilter="0" pivotTables="0"/>
  <mergeCells count="23">
    <mergeCell ref="A2:AC2"/>
    <mergeCell ref="A3:AC3"/>
    <mergeCell ref="A4:AC4"/>
    <mergeCell ref="A7:AC7"/>
    <mergeCell ref="B10:B12"/>
    <mergeCell ref="C10:C12"/>
    <mergeCell ref="D10:D12"/>
    <mergeCell ref="E10:E12"/>
    <mergeCell ref="F10:F12"/>
    <mergeCell ref="G10:G12"/>
    <mergeCell ref="A33:B33"/>
    <mergeCell ref="R10:R12"/>
    <mergeCell ref="S10:S12"/>
    <mergeCell ref="T10:V10"/>
    <mergeCell ref="Y10:Z10"/>
    <mergeCell ref="Y11:Y12"/>
    <mergeCell ref="Z11:Z12"/>
    <mergeCell ref="H10:H12"/>
    <mergeCell ref="J10:J12"/>
    <mergeCell ref="K10:K12"/>
    <mergeCell ref="M10:M12"/>
    <mergeCell ref="O10:O12"/>
    <mergeCell ref="P10:P12"/>
  </mergeCells>
  <printOptions horizontalCentered="1"/>
  <pageMargins left="0.11811023622047245" right="0.11811023622047245" top="0.98425196850393704" bottom="0.98425196850393704" header="0" footer="0"/>
  <pageSetup paperSize="5"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UESAF</cp:lastModifiedBy>
  <cp:lastPrinted>2021-04-07T01:18:36Z</cp:lastPrinted>
  <dcterms:created xsi:type="dcterms:W3CDTF">2021-03-25T19:16:55Z</dcterms:created>
  <dcterms:modified xsi:type="dcterms:W3CDTF">2021-04-12T17:23:45Z</dcterms:modified>
</cp:coreProperties>
</file>